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5310\5310 FY20-FY21 Solicitation\"/>
    </mc:Choice>
  </mc:AlternateContent>
  <xr:revisionPtr revIDLastSave="0" documentId="14_{146C2E8D-166C-4607-827A-7D09AA8016C2}" xr6:coauthVersionLast="36" xr6:coauthVersionMax="36" xr10:uidLastSave="{00000000-0000-0000-0000-000000000000}"/>
  <bookViews>
    <workbookView xWindow="0" yWindow="0" windowWidth="24000" windowHeight="10590" activeTab="4" xr2:uid="{00000000-000D-0000-FFFF-FFFF00000000}"/>
  </bookViews>
  <sheets>
    <sheet name="Form C-2 - Type 1A" sheetId="1" r:id="rId1"/>
    <sheet name="Form C-2 - Type 2A" sheetId="3" r:id="rId2"/>
    <sheet name="Form C-2 - Type 3A" sheetId="4" r:id="rId3"/>
    <sheet name="Form C-2 - Type 4A" sheetId="5" r:id="rId4"/>
    <sheet name="Form - Minivan" sheetId="6" r:id="rId5"/>
    <sheet name="Sheet1" sheetId="2" r:id="rId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6" l="1"/>
  <c r="D14" i="6" s="1"/>
  <c r="D6" i="6"/>
  <c r="D5" i="6"/>
  <c r="D66" i="5" l="1"/>
  <c r="E65" i="5"/>
  <c r="E66" i="5" s="1"/>
  <c r="E64" i="5"/>
  <c r="D60" i="5"/>
  <c r="E59" i="5"/>
  <c r="E58" i="5"/>
  <c r="E57" i="5"/>
  <c r="E56" i="5"/>
  <c r="E60" i="5" s="1"/>
  <c r="D52" i="5"/>
  <c r="E51" i="5"/>
  <c r="E50" i="5"/>
  <c r="E49" i="5"/>
  <c r="E48" i="5"/>
  <c r="E52" i="5" s="1"/>
  <c r="E47" i="5"/>
  <c r="D43" i="5"/>
  <c r="E42" i="5"/>
  <c r="E41" i="5"/>
  <c r="E40" i="5"/>
  <c r="E38" i="5"/>
  <c r="E37" i="5"/>
  <c r="E36" i="5"/>
  <c r="E35" i="5"/>
  <c r="E34" i="5"/>
  <c r="E33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5" i="5"/>
  <c r="E43" i="5" s="1"/>
  <c r="D11" i="5"/>
  <c r="E11" i="5" s="1"/>
  <c r="E67" i="5" l="1"/>
  <c r="E67" i="4" l="1"/>
  <c r="D67" i="4"/>
  <c r="E66" i="4"/>
  <c r="E65" i="4"/>
  <c r="D61" i="4"/>
  <c r="E60" i="4"/>
  <c r="E59" i="4"/>
  <c r="E58" i="4"/>
  <c r="E61" i="4" s="1"/>
  <c r="E57" i="4"/>
  <c r="D53" i="4"/>
  <c r="E52" i="4"/>
  <c r="E51" i="4"/>
  <c r="E50" i="4"/>
  <c r="E49" i="4"/>
  <c r="E48" i="4"/>
  <c r="E53" i="4" s="1"/>
  <c r="D44" i="4"/>
  <c r="E43" i="4"/>
  <c r="E42" i="4"/>
  <c r="E41" i="4"/>
  <c r="E39" i="4"/>
  <c r="E38" i="4"/>
  <c r="E37" i="4"/>
  <c r="E36" i="4"/>
  <c r="E35" i="4"/>
  <c r="E34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44" i="4" s="1"/>
  <c r="D11" i="4"/>
  <c r="E11" i="4" s="1"/>
  <c r="E68" i="4" l="1"/>
  <c r="D66" i="3" l="1"/>
  <c r="E65" i="3"/>
  <c r="E64" i="3"/>
  <c r="E66" i="3" s="1"/>
  <c r="D60" i="3"/>
  <c r="E59" i="3"/>
  <c r="E58" i="3"/>
  <c r="E57" i="3"/>
  <c r="E56" i="3"/>
  <c r="E60" i="3" s="1"/>
  <c r="D52" i="3"/>
  <c r="E51" i="3"/>
  <c r="E50" i="3"/>
  <c r="E49" i="3"/>
  <c r="E48" i="3"/>
  <c r="E47" i="3"/>
  <c r="E52" i="3" s="1"/>
  <c r="D43" i="3"/>
  <c r="E42" i="3"/>
  <c r="E41" i="3"/>
  <c r="E40" i="3"/>
  <c r="E38" i="3"/>
  <c r="E37" i="3"/>
  <c r="E36" i="3"/>
  <c r="E35" i="3"/>
  <c r="E34" i="3"/>
  <c r="E33" i="3"/>
  <c r="E29" i="3"/>
  <c r="E28" i="3"/>
  <c r="E27" i="3"/>
  <c r="E25" i="3"/>
  <c r="E24" i="3"/>
  <c r="E23" i="3"/>
  <c r="E22" i="3"/>
  <c r="E21" i="3"/>
  <c r="E20" i="3"/>
  <c r="E19" i="3"/>
  <c r="E18" i="3"/>
  <c r="E17" i="3"/>
  <c r="E16" i="3"/>
  <c r="E15" i="3"/>
  <c r="E43" i="3" s="1"/>
  <c r="D11" i="3"/>
  <c r="E11" i="3" s="1"/>
  <c r="E67" i="3" l="1"/>
  <c r="D11" i="1" l="1"/>
  <c r="D66" i="1" l="1"/>
  <c r="E65" i="1"/>
  <c r="E64" i="1"/>
  <c r="E66" i="1" s="1"/>
  <c r="D60" i="1"/>
  <c r="E59" i="1"/>
  <c r="E58" i="1"/>
  <c r="E57" i="1"/>
  <c r="E56" i="1"/>
  <c r="D52" i="1"/>
  <c r="E51" i="1"/>
  <c r="E50" i="1"/>
  <c r="E49" i="1"/>
  <c r="E48" i="1"/>
  <c r="E47" i="1"/>
  <c r="D43" i="1"/>
  <c r="E42" i="1"/>
  <c r="E41" i="1"/>
  <c r="E40" i="1"/>
  <c r="E38" i="1"/>
  <c r="E37" i="1"/>
  <c r="E36" i="1"/>
  <c r="E35" i="1"/>
  <c r="E34" i="1"/>
  <c r="E33" i="1"/>
  <c r="E29" i="1"/>
  <c r="E28" i="1"/>
  <c r="E27" i="1"/>
  <c r="E25" i="1"/>
  <c r="E24" i="1"/>
  <c r="E23" i="1"/>
  <c r="E21" i="1"/>
  <c r="E20" i="1"/>
  <c r="E19" i="1"/>
  <c r="E18" i="1"/>
  <c r="E17" i="1"/>
  <c r="E16" i="1"/>
  <c r="E15" i="1"/>
  <c r="E11" i="1"/>
  <c r="E52" i="1" l="1"/>
  <c r="E60" i="1"/>
  <c r="E67" i="1" s="1"/>
  <c r="E43" i="1"/>
</calcChain>
</file>

<file path=xl/sharedStrings.xml><?xml version="1.0" encoding="utf-8"?>
<sst xmlns="http://schemas.openxmlformats.org/spreadsheetml/2006/main" count="396" uniqueCount="101">
  <si>
    <t>Small Bus Worksheet and Order Form</t>
  </si>
  <si>
    <t>Jurisdiction/Program:</t>
  </si>
  <si>
    <t>Legal Name:</t>
  </si>
  <si>
    <t>Form C-2:  Capital Project Plan 
Small BUS COST WORKSHEET</t>
  </si>
  <si>
    <t>A. UNIT BASE PRICE</t>
  </si>
  <si>
    <t>Item</t>
  </si>
  <si>
    <t>Description</t>
  </si>
  <si>
    <t>Quantity</t>
  </si>
  <si>
    <t>Unit Base Price Per Vehicle</t>
  </si>
  <si>
    <t>Total Costs</t>
  </si>
  <si>
    <t>Type 1A - 138" Wheelbase, Single Rear Wheel (SRW) with 4/2 seating, Gas Engine</t>
  </si>
  <si>
    <t>B. OPTION LIST</t>
  </si>
  <si>
    <t>Unit Price</t>
  </si>
  <si>
    <t xml:space="preserve">Option 1 - Electronic Destination Signs  </t>
  </si>
  <si>
    <t>Option 2 - Fire Suppression System</t>
  </si>
  <si>
    <t>Option 3 - Farebox Accommodation</t>
  </si>
  <si>
    <t>Option 4 - Farebox</t>
  </si>
  <si>
    <t>Option 5 - Full Camera System</t>
  </si>
  <si>
    <t>Option 6 - Dual-Vision Camera System</t>
  </si>
  <si>
    <t>Option 7 - Passenger Stop Request</t>
  </si>
  <si>
    <t>Option 8 - Not Applicable</t>
  </si>
  <si>
    <t>Option 9 - Manually Operated Passenger Door</t>
  </si>
  <si>
    <t>Option 10 - Bike Rack</t>
  </si>
  <si>
    <t>Option 11 - Strobe Light</t>
  </si>
  <si>
    <t>Option 12 - Public Address System</t>
  </si>
  <si>
    <t xml:space="preserve"> </t>
  </si>
  <si>
    <t xml:space="preserve">    12.1 Public Address system</t>
  </si>
  <si>
    <t xml:space="preserve">    12.2 Optional Hands Free Microphone</t>
  </si>
  <si>
    <t>Option 13 - Radio Delete</t>
  </si>
  <si>
    <t>Option 14 - Not Applicable</t>
  </si>
  <si>
    <t>Option 15 - Not Applicable</t>
  </si>
  <si>
    <t>Option 16 - Diagnostic Equipment</t>
  </si>
  <si>
    <t xml:space="preserve">    16.1 - Laptop Computers</t>
  </si>
  <si>
    <t xml:space="preserve">    16.2 - Engine Diagnostic Readers/Scanners</t>
  </si>
  <si>
    <t>Option 17 - Training</t>
  </si>
  <si>
    <t>Option 18 - Back-up Camera System</t>
  </si>
  <si>
    <t>Option 19 - XL3 Hybrid Electric Drive System</t>
  </si>
  <si>
    <t>Option 20 - Driver's Storage Compartment</t>
  </si>
  <si>
    <t>Option 21 – Passenger Counters</t>
  </si>
  <si>
    <t xml:space="preserve">    21.1 - Single Tally 4-Digit Passenger Counter</t>
  </si>
  <si>
    <t xml:space="preserve">    21.2 - Four Tally 4-Digit Passenger Counter</t>
  </si>
  <si>
    <t>Option 22 - MORryde RL Suspension System</t>
  </si>
  <si>
    <t>SUB TOTAL - B (LINES 01 - 22)</t>
  </si>
  <si>
    <t>C. ADDITIONAL OPTIONS - Seating</t>
  </si>
  <si>
    <t>Single flip seat</t>
  </si>
  <si>
    <t>Double flip seat</t>
  </si>
  <si>
    <t>Double fold flip seat</t>
  </si>
  <si>
    <t>Extra-long retractable seat belts (in lieu of standard)</t>
  </si>
  <si>
    <t>Cloth fabric (Level 4) on passenger seats</t>
  </si>
  <si>
    <t>SUB TOTAL - C (LINES 23 - 27)</t>
  </si>
  <si>
    <t>D. ADDITIONAL OPTIONS - Exterior Options</t>
  </si>
  <si>
    <t>Lettering on exterior of vehicle - basic                           (agency name on two sides)</t>
  </si>
  <si>
    <t xml:space="preserve"> Lettering on exterior of vehicle - advanced                 (agency name and logo on two sides)</t>
  </si>
  <si>
    <t>Full Body Paint (Alternate Color)</t>
  </si>
  <si>
    <t>Stripes – single color 6” stripe</t>
  </si>
  <si>
    <t>SUB TOTAL - D (LINES 28 - 31)</t>
  </si>
  <si>
    <t>E. PARATRANSIT</t>
  </si>
  <si>
    <t>Folding Platform Lift (in lieu of standard lift)</t>
  </si>
  <si>
    <t>Additional Q'straint QRT-360 Fully Automatic tie down system per position</t>
  </si>
  <si>
    <t>SUB TOTAL – E (LINES 32 - 33)</t>
  </si>
  <si>
    <t>GRAND TOTAL</t>
  </si>
  <si>
    <t xml:space="preserve">G. GRANT NUMBER: </t>
  </si>
  <si>
    <t>FUNDS BREAKOUT  Federal : $                     State: $                         Local: $                             Total: $</t>
  </si>
  <si>
    <t>Is this Bus a replacement or expansion vehicle?</t>
  </si>
  <si>
    <t>Bus number being replaced:</t>
  </si>
  <si>
    <t>Signature:__________________________________________________</t>
  </si>
  <si>
    <t>Date:___________________</t>
  </si>
  <si>
    <t>Type 2A - 138" Wheelbase, Dual Rear Wheel (DRW) with 8/2 seating, Gas Engine</t>
  </si>
  <si>
    <t>Option 8 - Flat Floor</t>
  </si>
  <si>
    <t>Option - Not Applicable</t>
  </si>
  <si>
    <t>G. GRANT NUMBER:</t>
  </si>
  <si>
    <t>Signature:________________________________________        Date:______________________</t>
  </si>
  <si>
    <t>Form C-2:  CAPITAL PROJECT PLAN 
Small BUS COST WORKSHEET</t>
  </si>
  <si>
    <t>Type 3A - 158" Wheelbase, Dual Rear Wheel (DRW) with 12 - 2 seating, Gas Engine</t>
  </si>
  <si>
    <t>Grand Total</t>
  </si>
  <si>
    <t xml:space="preserve">FUNDS BREAKOUT  Federal:    State: $0   Local:    Total: </t>
  </si>
  <si>
    <t>Expansion</t>
  </si>
  <si>
    <t>Bus Number being replaced</t>
  </si>
  <si>
    <t>A. Unit Base Price</t>
  </si>
  <si>
    <t>Type 4A - 176" Wheelbase, Dual Rear Wheel (DRW) with 16/2 seating, Gas Engine</t>
  </si>
  <si>
    <t>Additional Q'straint QRT-360 Fully Automatic tiedown system per position</t>
  </si>
  <si>
    <t xml:space="preserve">Grand Total </t>
  </si>
  <si>
    <r>
      <t>MARYLAND TRANSIT ADMINISTRATION</t>
    </r>
    <r>
      <rPr>
        <sz val="12"/>
        <rFont val="Arial"/>
        <family val="2"/>
      </rPr>
      <t xml:space="preserve">
</t>
    </r>
    <r>
      <rPr>
        <b/>
        <sz val="14"/>
        <rFont val="Arial"/>
        <family val="2"/>
      </rPr>
      <t>Minivan Order Form</t>
    </r>
  </si>
  <si>
    <t>BASE VAN TYPE</t>
  </si>
  <si>
    <t>QTY</t>
  </si>
  <si>
    <t>Price</t>
  </si>
  <si>
    <t>Extended Price</t>
  </si>
  <si>
    <r>
      <t>Accessible Side entry Minivan</t>
    </r>
    <r>
      <rPr>
        <b/>
        <sz val="10"/>
        <rFont val="Arial"/>
        <family val="2"/>
      </rPr>
      <t>**</t>
    </r>
  </si>
  <si>
    <r>
      <t>Accessible Rear Entry Minivan</t>
    </r>
    <r>
      <rPr>
        <b/>
        <sz val="10"/>
        <rFont val="Arial"/>
        <family val="2"/>
      </rPr>
      <t>**</t>
    </r>
  </si>
  <si>
    <t>EQUIPMENT OPTIONS</t>
  </si>
  <si>
    <r>
      <t>Fold up middle seat</t>
    </r>
    <r>
      <rPr>
        <b/>
        <sz val="10"/>
        <rFont val="Arial"/>
        <family val="2"/>
      </rPr>
      <t>*</t>
    </r>
  </si>
  <si>
    <t>TBD</t>
  </si>
  <si>
    <t>NA</t>
  </si>
  <si>
    <r>
      <t>Power fold out ramp</t>
    </r>
    <r>
      <rPr>
        <b/>
        <sz val="10"/>
        <rFont val="Arial"/>
        <family val="2"/>
      </rPr>
      <t>*</t>
    </r>
  </si>
  <si>
    <r>
      <t>Extra long seat belts</t>
    </r>
    <r>
      <rPr>
        <b/>
        <sz val="10"/>
        <rFont val="Arial"/>
        <family val="2"/>
      </rPr>
      <t>*</t>
    </r>
  </si>
  <si>
    <t>`</t>
  </si>
  <si>
    <r>
      <t>Upgraded seating material</t>
    </r>
    <r>
      <rPr>
        <b/>
        <sz val="10"/>
        <rFont val="Arial"/>
        <family val="2"/>
      </rPr>
      <t>*</t>
    </r>
  </si>
  <si>
    <t>TOTAL</t>
  </si>
  <si>
    <t>LOCAL SHARE (20%)</t>
  </si>
  <si>
    <t>**pricing is based on estimates and is subject to change, add number of vans to QTY</t>
  </si>
  <si>
    <r>
      <t xml:space="preserve">* these options may or may not be available, please </t>
    </r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Calibri"/>
        <family val="2"/>
        <scheme val="minor"/>
      </rPr>
      <t xml:space="preserve"> those of interest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</si>
</sst>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\$* #,##0.00_);_(\$* \(#,##0.00\);_(\$* \-??_);_(@_)"/>
    <numFmt numFmtId="167" formatCode="&quot;$&quot;#,##0.00;[Red]&quot;$&quot;#,##0.00"/>
    <numFmt numFmtId="16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u val="singleAccounting"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/>
    <xf numFmtId="164" fontId="7" fillId="0" borderId="0"/>
    <xf numFmtId="166" fontId="7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/>
    <xf numFmtId="0" fontId="5" fillId="2" borderId="0" xfId="0" applyFont="1" applyFill="1"/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5" fillId="0" borderId="0" xfId="0" applyFont="1"/>
    <xf numFmtId="0" fontId="8" fillId="0" borderId="0" xfId="2" applyFont="1"/>
    <xf numFmtId="165" fontId="8" fillId="0" borderId="0" xfId="3" applyNumberFormat="1" applyFont="1" applyFill="1" applyBorder="1" applyAlignment="1" applyProtection="1">
      <alignment horizontal="center"/>
    </xf>
    <xf numFmtId="166" fontId="8" fillId="0" borderId="0" xfId="4" applyNumberFormat="1" applyFont="1" applyFill="1" applyBorder="1" applyAlignment="1" applyProtection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167" fontId="9" fillId="0" borderId="6" xfId="1" applyNumberFormat="1" applyFont="1" applyFill="1" applyBorder="1" applyAlignment="1">
      <alignment horizontal="center" vertical="center"/>
    </xf>
    <xf numFmtId="0" fontId="11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7" fontId="4" fillId="0" borderId="6" xfId="1" applyNumberFormat="1" applyFont="1" applyBorder="1" applyAlignment="1">
      <alignment horizontal="right"/>
    </xf>
    <xf numFmtId="167" fontId="4" fillId="0" borderId="8" xfId="0" applyNumberFormat="1" applyFont="1" applyBorder="1"/>
    <xf numFmtId="167" fontId="0" fillId="0" borderId="0" xfId="0" applyNumberFormat="1"/>
    <xf numFmtId="167" fontId="4" fillId="0" borderId="6" xfId="1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vertical="center"/>
    </xf>
    <xf numFmtId="167" fontId="4" fillId="2" borderId="8" xfId="0" applyNumberFormat="1" applyFont="1" applyFill="1" applyBorder="1"/>
    <xf numFmtId="0" fontId="4" fillId="4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167" fontId="4" fillId="0" borderId="6" xfId="1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167" fontId="9" fillId="0" borderId="3" xfId="1" applyNumberFormat="1" applyFont="1" applyFill="1" applyBorder="1" applyAlignment="1">
      <alignment vertical="center"/>
    </xf>
    <xf numFmtId="167" fontId="9" fillId="0" borderId="8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0" fillId="2" borderId="8" xfId="0" applyFill="1" applyBorder="1"/>
    <xf numFmtId="0" fontId="4" fillId="0" borderId="6" xfId="0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67" fontId="9" fillId="0" borderId="6" xfId="1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/>
    <xf numFmtId="0" fontId="11" fillId="0" borderId="0" xfId="0" applyFont="1" applyBorder="1"/>
    <xf numFmtId="0" fontId="4" fillId="0" borderId="6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44" fontId="12" fillId="3" borderId="8" xfId="1" applyFont="1" applyFill="1" applyBorder="1" applyAlignment="1">
      <alignment horizontal="center" vertical="center"/>
    </xf>
    <xf numFmtId="167" fontId="12" fillId="3" borderId="8" xfId="1" applyNumberFormat="1" applyFont="1" applyFill="1" applyBorder="1" applyAlignment="1">
      <alignment vertical="center"/>
    </xf>
    <xf numFmtId="44" fontId="9" fillId="0" borderId="0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4" fontId="9" fillId="0" borderId="0" xfId="1" applyFont="1" applyFill="1" applyBorder="1" applyAlignment="1">
      <alignment horizontal="left"/>
    </xf>
    <xf numFmtId="44" fontId="1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/>
    <xf numFmtId="167" fontId="13" fillId="0" borderId="0" xfId="1" applyNumberFormat="1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0" fontId="3" fillId="0" borderId="0" xfId="0" applyFont="1" applyFill="1" applyBorder="1" applyAlignment="1"/>
    <xf numFmtId="0" fontId="8" fillId="0" borderId="4" xfId="2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0" fillId="0" borderId="0" xfId="0" applyFill="1"/>
    <xf numFmtId="167" fontId="4" fillId="2" borderId="6" xfId="0" applyNumberFormat="1" applyFont="1" applyFill="1" applyBorder="1"/>
    <xf numFmtId="0" fontId="4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Fill="1" applyBorder="1" applyAlignment="1"/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8" fillId="0" borderId="0" xfId="4" applyNumberFormat="1" applyFont="1" applyFill="1" applyBorder="1" applyAlignment="1" applyProtection="1">
      <alignment horizontal="center"/>
    </xf>
    <xf numFmtId="0" fontId="10" fillId="3" borderId="3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67" fontId="9" fillId="0" borderId="6" xfId="0" applyNumberFormat="1" applyFont="1" applyBorder="1" applyAlignment="1">
      <alignment horizontal="center" vertical="center"/>
    </xf>
    <xf numFmtId="167" fontId="4" fillId="0" borderId="8" xfId="1" applyNumberFormat="1" applyFont="1" applyBorder="1" applyAlignment="1">
      <alignment vertical="center"/>
    </xf>
    <xf numFmtId="167" fontId="4" fillId="0" borderId="6" xfId="1" applyNumberFormat="1" applyFont="1" applyFill="1" applyBorder="1" applyAlignment="1">
      <alignment horizontal="right" vertical="center"/>
    </xf>
    <xf numFmtId="167" fontId="4" fillId="0" borderId="6" xfId="1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7" fontId="4" fillId="2" borderId="8" xfId="1" applyNumberFormat="1" applyFont="1" applyFill="1" applyBorder="1" applyAlignment="1">
      <alignment vertical="center"/>
    </xf>
    <xf numFmtId="167" fontId="4" fillId="2" borderId="6" xfId="1" applyNumberFormat="1" applyFont="1" applyFill="1" applyBorder="1" applyAlignment="1">
      <alignment horizontal="right" vertical="center"/>
    </xf>
    <xf numFmtId="167" fontId="11" fillId="2" borderId="8" xfId="0" applyNumberFormat="1" applyFont="1" applyFill="1" applyBorder="1"/>
    <xf numFmtId="167" fontId="11" fillId="2" borderId="6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7" fontId="4" fillId="0" borderId="8" xfId="1" applyNumberFormat="1" applyFont="1" applyBorder="1" applyAlignment="1">
      <alignment horizontal="right" vertical="center"/>
    </xf>
    <xf numFmtId="167" fontId="9" fillId="0" borderId="8" xfId="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7" fontId="11" fillId="0" borderId="0" xfId="0" applyNumberFormat="1" applyFont="1" applyBorder="1"/>
    <xf numFmtId="0" fontId="9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67" fontId="4" fillId="0" borderId="3" xfId="0" applyNumberFormat="1" applyFont="1" applyBorder="1"/>
    <xf numFmtId="167" fontId="9" fillId="0" borderId="3" xfId="0" applyNumberFormat="1" applyFont="1" applyBorder="1"/>
    <xf numFmtId="167" fontId="9" fillId="0" borderId="6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/>
    </xf>
    <xf numFmtId="167" fontId="12" fillId="3" borderId="8" xfId="0" applyNumberFormat="1" applyFont="1" applyFill="1" applyBorder="1"/>
    <xf numFmtId="0" fontId="9" fillId="0" borderId="0" xfId="0" applyFont="1" applyFill="1" applyBorder="1" applyAlignment="1"/>
    <xf numFmtId="167" fontId="0" fillId="0" borderId="0" xfId="0" applyNumberFormat="1" applyBorder="1"/>
    <xf numFmtId="0" fontId="4" fillId="0" borderId="0" xfId="0" applyFont="1" applyAlignment="1">
      <alignment horizontal="center"/>
    </xf>
    <xf numFmtId="0" fontId="9" fillId="2" borderId="0" xfId="0" applyFont="1" applyFill="1"/>
    <xf numFmtId="0" fontId="9" fillId="0" borderId="0" xfId="0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12" fillId="3" borderId="8" xfId="0" applyFont="1" applyFill="1" applyBorder="1"/>
    <xf numFmtId="0" fontId="16" fillId="0" borderId="0" xfId="0" applyFont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7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/>
    <xf numFmtId="44" fontId="19" fillId="2" borderId="12" xfId="1" applyFont="1" applyFill="1" applyBorder="1" applyAlignment="1">
      <alignment vertical="top" wrapText="1"/>
    </xf>
    <xf numFmtId="0" fontId="7" fillId="0" borderId="13" xfId="0" applyFont="1" applyBorder="1" applyAlignment="1"/>
    <xf numFmtId="44" fontId="20" fillId="0" borderId="11" xfId="1" applyFont="1" applyFill="1" applyBorder="1" applyAlignment="1">
      <alignment vertical="top" wrapText="1"/>
    </xf>
    <xf numFmtId="0" fontId="21" fillId="5" borderId="14" xfId="0" applyFont="1" applyFill="1" applyBorder="1" applyAlignment="1">
      <alignment horizontal="left"/>
    </xf>
    <xf numFmtId="168" fontId="22" fillId="5" borderId="15" xfId="5" applyNumberFormat="1" applyFont="1" applyFill="1" applyBorder="1" applyAlignment="1">
      <alignment horizontal="center"/>
    </xf>
    <xf numFmtId="44" fontId="22" fillId="5" borderId="15" xfId="1" applyNumberFormat="1" applyFont="1" applyFill="1" applyBorder="1"/>
    <xf numFmtId="44" fontId="22" fillId="5" borderId="16" xfId="1" applyFont="1" applyFill="1" applyBorder="1"/>
    <xf numFmtId="0" fontId="7" fillId="0" borderId="17" xfId="0" applyFont="1" applyBorder="1" applyAlignment="1">
      <alignment horizontal="left"/>
    </xf>
    <xf numFmtId="168" fontId="18" fillId="0" borderId="11" xfId="5" applyNumberFormat="1" applyFont="1" applyBorder="1" applyAlignment="1" applyProtection="1">
      <protection locked="0"/>
    </xf>
    <xf numFmtId="44" fontId="18" fillId="0" borderId="11" xfId="1" applyNumberFormat="1" applyFont="1" applyBorder="1"/>
    <xf numFmtId="44" fontId="18" fillId="0" borderId="18" xfId="1" applyFont="1" applyBorder="1"/>
    <xf numFmtId="168" fontId="18" fillId="0" borderId="11" xfId="5" applyNumberFormat="1" applyFont="1" applyBorder="1" applyAlignment="1" applyProtection="1">
      <alignment horizontal="center"/>
      <protection locked="0"/>
    </xf>
    <xf numFmtId="0" fontId="21" fillId="5" borderId="19" xfId="0" applyFont="1" applyFill="1" applyBorder="1" applyAlignment="1">
      <alignment horizontal="left"/>
    </xf>
    <xf numFmtId="168" fontId="18" fillId="5" borderId="20" xfId="5" applyNumberFormat="1" applyFont="1" applyFill="1" applyBorder="1" applyAlignment="1">
      <alignment horizontal="center"/>
    </xf>
    <xf numFmtId="44" fontId="18" fillId="5" borderId="20" xfId="1" applyNumberFormat="1" applyFont="1" applyFill="1" applyBorder="1"/>
    <xf numFmtId="44" fontId="18" fillId="5" borderId="21" xfId="1" applyFont="1" applyFill="1" applyBorder="1"/>
    <xf numFmtId="0" fontId="21" fillId="5" borderId="11" xfId="0" applyFont="1" applyFill="1" applyBorder="1" applyAlignment="1">
      <alignment horizontal="left"/>
    </xf>
    <xf numFmtId="168" fontId="18" fillId="5" borderId="11" xfId="5" applyNumberFormat="1" applyFont="1" applyFill="1" applyBorder="1" applyAlignment="1">
      <alignment horizontal="center"/>
    </xf>
    <xf numFmtId="44" fontId="18" fillId="5" borderId="11" xfId="1" applyNumberFormat="1" applyFont="1" applyFill="1" applyBorder="1"/>
    <xf numFmtId="44" fontId="18" fillId="5" borderId="11" xfId="1" applyFont="1" applyFill="1" applyBorder="1"/>
    <xf numFmtId="0" fontId="23" fillId="0" borderId="11" xfId="0" applyFont="1" applyFill="1" applyBorder="1" applyAlignment="1">
      <alignment horizontal="left"/>
    </xf>
    <xf numFmtId="0" fontId="15" fillId="0" borderId="11" xfId="0" applyFont="1" applyBorder="1"/>
    <xf numFmtId="44" fontId="15" fillId="0" borderId="11" xfId="0" applyNumberFormat="1" applyFont="1" applyBorder="1"/>
    <xf numFmtId="0" fontId="15" fillId="0" borderId="0" xfId="0" applyFont="1"/>
  </cellXfs>
  <cellStyles count="6">
    <cellStyle name="Comma" xfId="5" builtinId="3"/>
    <cellStyle name="Comma 2" xfId="3" xr:uid="{00000000-0005-0000-0000-000000000000}"/>
    <cellStyle name="Currency" xfId="1" builtinId="4"/>
    <cellStyle name="Currency 2" xfId="4" xr:uid="{00000000-0005-0000-0000-000002000000}"/>
    <cellStyle name="Excel Built-in Normal" xfId="2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8"/>
  <sheetViews>
    <sheetView workbookViewId="0">
      <selection activeCell="A12" sqref="A12:D12"/>
    </sheetView>
  </sheetViews>
  <sheetFormatPr defaultRowHeight="15.75" x14ac:dyDescent="0.25"/>
  <cols>
    <col min="1" max="1" width="7.5703125" customWidth="1"/>
    <col min="2" max="2" width="53" customWidth="1"/>
    <col min="3" max="3" width="10.7109375" style="71" customWidth="1"/>
    <col min="4" max="4" width="24.7109375" customWidth="1"/>
    <col min="5" max="5" width="21.5703125" customWidth="1"/>
    <col min="257" max="257" width="7.5703125" customWidth="1"/>
    <col min="258" max="258" width="53" customWidth="1"/>
    <col min="259" max="259" width="10.7109375" customWidth="1"/>
    <col min="260" max="260" width="24.7109375" customWidth="1"/>
    <col min="261" max="261" width="21.5703125" customWidth="1"/>
    <col min="513" max="513" width="7.5703125" customWidth="1"/>
    <col min="514" max="514" width="53" customWidth="1"/>
    <col min="515" max="515" width="10.7109375" customWidth="1"/>
    <col min="516" max="516" width="24.7109375" customWidth="1"/>
    <col min="517" max="517" width="21.5703125" customWidth="1"/>
    <col min="769" max="769" width="7.5703125" customWidth="1"/>
    <col min="770" max="770" width="53" customWidth="1"/>
    <col min="771" max="771" width="10.7109375" customWidth="1"/>
    <col min="772" max="772" width="24.7109375" customWidth="1"/>
    <col min="773" max="773" width="21.5703125" customWidth="1"/>
    <col min="1025" max="1025" width="7.5703125" customWidth="1"/>
    <col min="1026" max="1026" width="53" customWidth="1"/>
    <col min="1027" max="1027" width="10.7109375" customWidth="1"/>
    <col min="1028" max="1028" width="24.7109375" customWidth="1"/>
    <col min="1029" max="1029" width="21.5703125" customWidth="1"/>
    <col min="1281" max="1281" width="7.5703125" customWidth="1"/>
    <col min="1282" max="1282" width="53" customWidth="1"/>
    <col min="1283" max="1283" width="10.7109375" customWidth="1"/>
    <col min="1284" max="1284" width="24.7109375" customWidth="1"/>
    <col min="1285" max="1285" width="21.5703125" customWidth="1"/>
    <col min="1537" max="1537" width="7.5703125" customWidth="1"/>
    <col min="1538" max="1538" width="53" customWidth="1"/>
    <col min="1539" max="1539" width="10.7109375" customWidth="1"/>
    <col min="1540" max="1540" width="24.7109375" customWidth="1"/>
    <col min="1541" max="1541" width="21.5703125" customWidth="1"/>
    <col min="1793" max="1793" width="7.5703125" customWidth="1"/>
    <col min="1794" max="1794" width="53" customWidth="1"/>
    <col min="1795" max="1795" width="10.7109375" customWidth="1"/>
    <col min="1796" max="1796" width="24.7109375" customWidth="1"/>
    <col min="1797" max="1797" width="21.5703125" customWidth="1"/>
    <col min="2049" max="2049" width="7.5703125" customWidth="1"/>
    <col min="2050" max="2050" width="53" customWidth="1"/>
    <col min="2051" max="2051" width="10.7109375" customWidth="1"/>
    <col min="2052" max="2052" width="24.7109375" customWidth="1"/>
    <col min="2053" max="2053" width="21.5703125" customWidth="1"/>
    <col min="2305" max="2305" width="7.5703125" customWidth="1"/>
    <col min="2306" max="2306" width="53" customWidth="1"/>
    <col min="2307" max="2307" width="10.7109375" customWidth="1"/>
    <col min="2308" max="2308" width="24.7109375" customWidth="1"/>
    <col min="2309" max="2309" width="21.5703125" customWidth="1"/>
    <col min="2561" max="2561" width="7.5703125" customWidth="1"/>
    <col min="2562" max="2562" width="53" customWidth="1"/>
    <col min="2563" max="2563" width="10.7109375" customWidth="1"/>
    <col min="2564" max="2564" width="24.7109375" customWidth="1"/>
    <col min="2565" max="2565" width="21.5703125" customWidth="1"/>
    <col min="2817" max="2817" width="7.5703125" customWidth="1"/>
    <col min="2818" max="2818" width="53" customWidth="1"/>
    <col min="2819" max="2819" width="10.7109375" customWidth="1"/>
    <col min="2820" max="2820" width="24.7109375" customWidth="1"/>
    <col min="2821" max="2821" width="21.5703125" customWidth="1"/>
    <col min="3073" max="3073" width="7.5703125" customWidth="1"/>
    <col min="3074" max="3074" width="53" customWidth="1"/>
    <col min="3075" max="3075" width="10.7109375" customWidth="1"/>
    <col min="3076" max="3076" width="24.7109375" customWidth="1"/>
    <col min="3077" max="3077" width="21.5703125" customWidth="1"/>
    <col min="3329" max="3329" width="7.5703125" customWidth="1"/>
    <col min="3330" max="3330" width="53" customWidth="1"/>
    <col min="3331" max="3331" width="10.7109375" customWidth="1"/>
    <col min="3332" max="3332" width="24.7109375" customWidth="1"/>
    <col min="3333" max="3333" width="21.5703125" customWidth="1"/>
    <col min="3585" max="3585" width="7.5703125" customWidth="1"/>
    <col min="3586" max="3586" width="53" customWidth="1"/>
    <col min="3587" max="3587" width="10.7109375" customWidth="1"/>
    <col min="3588" max="3588" width="24.7109375" customWidth="1"/>
    <col min="3589" max="3589" width="21.5703125" customWidth="1"/>
    <col min="3841" max="3841" width="7.5703125" customWidth="1"/>
    <col min="3842" max="3842" width="53" customWidth="1"/>
    <col min="3843" max="3843" width="10.7109375" customWidth="1"/>
    <col min="3844" max="3844" width="24.7109375" customWidth="1"/>
    <col min="3845" max="3845" width="21.5703125" customWidth="1"/>
    <col min="4097" max="4097" width="7.5703125" customWidth="1"/>
    <col min="4098" max="4098" width="53" customWidth="1"/>
    <col min="4099" max="4099" width="10.7109375" customWidth="1"/>
    <col min="4100" max="4100" width="24.7109375" customWidth="1"/>
    <col min="4101" max="4101" width="21.5703125" customWidth="1"/>
    <col min="4353" max="4353" width="7.5703125" customWidth="1"/>
    <col min="4354" max="4354" width="53" customWidth="1"/>
    <col min="4355" max="4355" width="10.7109375" customWidth="1"/>
    <col min="4356" max="4356" width="24.7109375" customWidth="1"/>
    <col min="4357" max="4357" width="21.5703125" customWidth="1"/>
    <col min="4609" max="4609" width="7.5703125" customWidth="1"/>
    <col min="4610" max="4610" width="53" customWidth="1"/>
    <col min="4611" max="4611" width="10.7109375" customWidth="1"/>
    <col min="4612" max="4612" width="24.7109375" customWidth="1"/>
    <col min="4613" max="4613" width="21.5703125" customWidth="1"/>
    <col min="4865" max="4865" width="7.5703125" customWidth="1"/>
    <col min="4866" max="4866" width="53" customWidth="1"/>
    <col min="4867" max="4867" width="10.7109375" customWidth="1"/>
    <col min="4868" max="4868" width="24.7109375" customWidth="1"/>
    <col min="4869" max="4869" width="21.5703125" customWidth="1"/>
    <col min="5121" max="5121" width="7.5703125" customWidth="1"/>
    <col min="5122" max="5122" width="53" customWidth="1"/>
    <col min="5123" max="5123" width="10.7109375" customWidth="1"/>
    <col min="5124" max="5124" width="24.7109375" customWidth="1"/>
    <col min="5125" max="5125" width="21.5703125" customWidth="1"/>
    <col min="5377" max="5377" width="7.5703125" customWidth="1"/>
    <col min="5378" max="5378" width="53" customWidth="1"/>
    <col min="5379" max="5379" width="10.7109375" customWidth="1"/>
    <col min="5380" max="5380" width="24.7109375" customWidth="1"/>
    <col min="5381" max="5381" width="21.5703125" customWidth="1"/>
    <col min="5633" max="5633" width="7.5703125" customWidth="1"/>
    <col min="5634" max="5634" width="53" customWidth="1"/>
    <col min="5635" max="5635" width="10.7109375" customWidth="1"/>
    <col min="5636" max="5636" width="24.7109375" customWidth="1"/>
    <col min="5637" max="5637" width="21.5703125" customWidth="1"/>
    <col min="5889" max="5889" width="7.5703125" customWidth="1"/>
    <col min="5890" max="5890" width="53" customWidth="1"/>
    <col min="5891" max="5891" width="10.7109375" customWidth="1"/>
    <col min="5892" max="5892" width="24.7109375" customWidth="1"/>
    <col min="5893" max="5893" width="21.5703125" customWidth="1"/>
    <col min="6145" max="6145" width="7.5703125" customWidth="1"/>
    <col min="6146" max="6146" width="53" customWidth="1"/>
    <col min="6147" max="6147" width="10.7109375" customWidth="1"/>
    <col min="6148" max="6148" width="24.7109375" customWidth="1"/>
    <col min="6149" max="6149" width="21.5703125" customWidth="1"/>
    <col min="6401" max="6401" width="7.5703125" customWidth="1"/>
    <col min="6402" max="6402" width="53" customWidth="1"/>
    <col min="6403" max="6403" width="10.7109375" customWidth="1"/>
    <col min="6404" max="6404" width="24.7109375" customWidth="1"/>
    <col min="6405" max="6405" width="21.5703125" customWidth="1"/>
    <col min="6657" max="6657" width="7.5703125" customWidth="1"/>
    <col min="6658" max="6658" width="53" customWidth="1"/>
    <col min="6659" max="6659" width="10.7109375" customWidth="1"/>
    <col min="6660" max="6660" width="24.7109375" customWidth="1"/>
    <col min="6661" max="6661" width="21.5703125" customWidth="1"/>
    <col min="6913" max="6913" width="7.5703125" customWidth="1"/>
    <col min="6914" max="6914" width="53" customWidth="1"/>
    <col min="6915" max="6915" width="10.7109375" customWidth="1"/>
    <col min="6916" max="6916" width="24.7109375" customWidth="1"/>
    <col min="6917" max="6917" width="21.5703125" customWidth="1"/>
    <col min="7169" max="7169" width="7.5703125" customWidth="1"/>
    <col min="7170" max="7170" width="53" customWidth="1"/>
    <col min="7171" max="7171" width="10.7109375" customWidth="1"/>
    <col min="7172" max="7172" width="24.7109375" customWidth="1"/>
    <col min="7173" max="7173" width="21.5703125" customWidth="1"/>
    <col min="7425" max="7425" width="7.5703125" customWidth="1"/>
    <col min="7426" max="7426" width="53" customWidth="1"/>
    <col min="7427" max="7427" width="10.7109375" customWidth="1"/>
    <col min="7428" max="7428" width="24.7109375" customWidth="1"/>
    <col min="7429" max="7429" width="21.5703125" customWidth="1"/>
    <col min="7681" max="7681" width="7.5703125" customWidth="1"/>
    <col min="7682" max="7682" width="53" customWidth="1"/>
    <col min="7683" max="7683" width="10.7109375" customWidth="1"/>
    <col min="7684" max="7684" width="24.7109375" customWidth="1"/>
    <col min="7685" max="7685" width="21.5703125" customWidth="1"/>
    <col min="7937" max="7937" width="7.5703125" customWidth="1"/>
    <col min="7938" max="7938" width="53" customWidth="1"/>
    <col min="7939" max="7939" width="10.7109375" customWidth="1"/>
    <col min="7940" max="7940" width="24.7109375" customWidth="1"/>
    <col min="7941" max="7941" width="21.5703125" customWidth="1"/>
    <col min="8193" max="8193" width="7.5703125" customWidth="1"/>
    <col min="8194" max="8194" width="53" customWidth="1"/>
    <col min="8195" max="8195" width="10.7109375" customWidth="1"/>
    <col min="8196" max="8196" width="24.7109375" customWidth="1"/>
    <col min="8197" max="8197" width="21.5703125" customWidth="1"/>
    <col min="8449" max="8449" width="7.5703125" customWidth="1"/>
    <col min="8450" max="8450" width="53" customWidth="1"/>
    <col min="8451" max="8451" width="10.7109375" customWidth="1"/>
    <col min="8452" max="8452" width="24.7109375" customWidth="1"/>
    <col min="8453" max="8453" width="21.5703125" customWidth="1"/>
    <col min="8705" max="8705" width="7.5703125" customWidth="1"/>
    <col min="8706" max="8706" width="53" customWidth="1"/>
    <col min="8707" max="8707" width="10.7109375" customWidth="1"/>
    <col min="8708" max="8708" width="24.7109375" customWidth="1"/>
    <col min="8709" max="8709" width="21.5703125" customWidth="1"/>
    <col min="8961" max="8961" width="7.5703125" customWidth="1"/>
    <col min="8962" max="8962" width="53" customWidth="1"/>
    <col min="8963" max="8963" width="10.7109375" customWidth="1"/>
    <col min="8964" max="8964" width="24.7109375" customWidth="1"/>
    <col min="8965" max="8965" width="21.5703125" customWidth="1"/>
    <col min="9217" max="9217" width="7.5703125" customWidth="1"/>
    <col min="9218" max="9218" width="53" customWidth="1"/>
    <col min="9219" max="9219" width="10.7109375" customWidth="1"/>
    <col min="9220" max="9220" width="24.7109375" customWidth="1"/>
    <col min="9221" max="9221" width="21.5703125" customWidth="1"/>
    <col min="9473" max="9473" width="7.5703125" customWidth="1"/>
    <col min="9474" max="9474" width="53" customWidth="1"/>
    <col min="9475" max="9475" width="10.7109375" customWidth="1"/>
    <col min="9476" max="9476" width="24.7109375" customWidth="1"/>
    <col min="9477" max="9477" width="21.5703125" customWidth="1"/>
    <col min="9729" max="9729" width="7.5703125" customWidth="1"/>
    <col min="9730" max="9730" width="53" customWidth="1"/>
    <col min="9731" max="9731" width="10.7109375" customWidth="1"/>
    <col min="9732" max="9732" width="24.7109375" customWidth="1"/>
    <col min="9733" max="9733" width="21.5703125" customWidth="1"/>
    <col min="9985" max="9985" width="7.5703125" customWidth="1"/>
    <col min="9986" max="9986" width="53" customWidth="1"/>
    <col min="9987" max="9987" width="10.7109375" customWidth="1"/>
    <col min="9988" max="9988" width="24.7109375" customWidth="1"/>
    <col min="9989" max="9989" width="21.5703125" customWidth="1"/>
    <col min="10241" max="10241" width="7.5703125" customWidth="1"/>
    <col min="10242" max="10242" width="53" customWidth="1"/>
    <col min="10243" max="10243" width="10.7109375" customWidth="1"/>
    <col min="10244" max="10244" width="24.7109375" customWidth="1"/>
    <col min="10245" max="10245" width="21.5703125" customWidth="1"/>
    <col min="10497" max="10497" width="7.5703125" customWidth="1"/>
    <col min="10498" max="10498" width="53" customWidth="1"/>
    <col min="10499" max="10499" width="10.7109375" customWidth="1"/>
    <col min="10500" max="10500" width="24.7109375" customWidth="1"/>
    <col min="10501" max="10501" width="21.5703125" customWidth="1"/>
    <col min="10753" max="10753" width="7.5703125" customWidth="1"/>
    <col min="10754" max="10754" width="53" customWidth="1"/>
    <col min="10755" max="10755" width="10.7109375" customWidth="1"/>
    <col min="10756" max="10756" width="24.7109375" customWidth="1"/>
    <col min="10757" max="10757" width="21.5703125" customWidth="1"/>
    <col min="11009" max="11009" width="7.5703125" customWidth="1"/>
    <col min="11010" max="11010" width="53" customWidth="1"/>
    <col min="11011" max="11011" width="10.7109375" customWidth="1"/>
    <col min="11012" max="11012" width="24.7109375" customWidth="1"/>
    <col min="11013" max="11013" width="21.5703125" customWidth="1"/>
    <col min="11265" max="11265" width="7.5703125" customWidth="1"/>
    <col min="11266" max="11266" width="53" customWidth="1"/>
    <col min="11267" max="11267" width="10.7109375" customWidth="1"/>
    <col min="11268" max="11268" width="24.7109375" customWidth="1"/>
    <col min="11269" max="11269" width="21.5703125" customWidth="1"/>
    <col min="11521" max="11521" width="7.5703125" customWidth="1"/>
    <col min="11522" max="11522" width="53" customWidth="1"/>
    <col min="11523" max="11523" width="10.7109375" customWidth="1"/>
    <col min="11524" max="11524" width="24.7109375" customWidth="1"/>
    <col min="11525" max="11525" width="21.5703125" customWidth="1"/>
    <col min="11777" max="11777" width="7.5703125" customWidth="1"/>
    <col min="11778" max="11778" width="53" customWidth="1"/>
    <col min="11779" max="11779" width="10.7109375" customWidth="1"/>
    <col min="11780" max="11780" width="24.7109375" customWidth="1"/>
    <col min="11781" max="11781" width="21.5703125" customWidth="1"/>
    <col min="12033" max="12033" width="7.5703125" customWidth="1"/>
    <col min="12034" max="12034" width="53" customWidth="1"/>
    <col min="12035" max="12035" width="10.7109375" customWidth="1"/>
    <col min="12036" max="12036" width="24.7109375" customWidth="1"/>
    <col min="12037" max="12037" width="21.5703125" customWidth="1"/>
    <col min="12289" max="12289" width="7.5703125" customWidth="1"/>
    <col min="12290" max="12290" width="53" customWidth="1"/>
    <col min="12291" max="12291" width="10.7109375" customWidth="1"/>
    <col min="12292" max="12292" width="24.7109375" customWidth="1"/>
    <col min="12293" max="12293" width="21.5703125" customWidth="1"/>
    <col min="12545" max="12545" width="7.5703125" customWidth="1"/>
    <col min="12546" max="12546" width="53" customWidth="1"/>
    <col min="12547" max="12547" width="10.7109375" customWidth="1"/>
    <col min="12548" max="12548" width="24.7109375" customWidth="1"/>
    <col min="12549" max="12549" width="21.5703125" customWidth="1"/>
    <col min="12801" max="12801" width="7.5703125" customWidth="1"/>
    <col min="12802" max="12802" width="53" customWidth="1"/>
    <col min="12803" max="12803" width="10.7109375" customWidth="1"/>
    <col min="12804" max="12804" width="24.7109375" customWidth="1"/>
    <col min="12805" max="12805" width="21.5703125" customWidth="1"/>
    <col min="13057" max="13057" width="7.5703125" customWidth="1"/>
    <col min="13058" max="13058" width="53" customWidth="1"/>
    <col min="13059" max="13059" width="10.7109375" customWidth="1"/>
    <col min="13060" max="13060" width="24.7109375" customWidth="1"/>
    <col min="13061" max="13061" width="21.5703125" customWidth="1"/>
    <col min="13313" max="13313" width="7.5703125" customWidth="1"/>
    <col min="13314" max="13314" width="53" customWidth="1"/>
    <col min="13315" max="13315" width="10.7109375" customWidth="1"/>
    <col min="13316" max="13316" width="24.7109375" customWidth="1"/>
    <col min="13317" max="13317" width="21.5703125" customWidth="1"/>
    <col min="13569" max="13569" width="7.5703125" customWidth="1"/>
    <col min="13570" max="13570" width="53" customWidth="1"/>
    <col min="13571" max="13571" width="10.7109375" customWidth="1"/>
    <col min="13572" max="13572" width="24.7109375" customWidth="1"/>
    <col min="13573" max="13573" width="21.5703125" customWidth="1"/>
    <col min="13825" max="13825" width="7.5703125" customWidth="1"/>
    <col min="13826" max="13826" width="53" customWidth="1"/>
    <col min="13827" max="13827" width="10.7109375" customWidth="1"/>
    <col min="13828" max="13828" width="24.7109375" customWidth="1"/>
    <col min="13829" max="13829" width="21.5703125" customWidth="1"/>
    <col min="14081" max="14081" width="7.5703125" customWidth="1"/>
    <col min="14082" max="14082" width="53" customWidth="1"/>
    <col min="14083" max="14083" width="10.7109375" customWidth="1"/>
    <col min="14084" max="14084" width="24.7109375" customWidth="1"/>
    <col min="14085" max="14085" width="21.5703125" customWidth="1"/>
    <col min="14337" max="14337" width="7.5703125" customWidth="1"/>
    <col min="14338" max="14338" width="53" customWidth="1"/>
    <col min="14339" max="14339" width="10.7109375" customWidth="1"/>
    <col min="14340" max="14340" width="24.7109375" customWidth="1"/>
    <col min="14341" max="14341" width="21.5703125" customWidth="1"/>
    <col min="14593" max="14593" width="7.5703125" customWidth="1"/>
    <col min="14594" max="14594" width="53" customWidth="1"/>
    <col min="14595" max="14595" width="10.7109375" customWidth="1"/>
    <col min="14596" max="14596" width="24.7109375" customWidth="1"/>
    <col min="14597" max="14597" width="21.5703125" customWidth="1"/>
    <col min="14849" max="14849" width="7.5703125" customWidth="1"/>
    <col min="14850" max="14850" width="53" customWidth="1"/>
    <col min="14851" max="14851" width="10.7109375" customWidth="1"/>
    <col min="14852" max="14852" width="24.7109375" customWidth="1"/>
    <col min="14853" max="14853" width="21.5703125" customWidth="1"/>
    <col min="15105" max="15105" width="7.5703125" customWidth="1"/>
    <col min="15106" max="15106" width="53" customWidth="1"/>
    <col min="15107" max="15107" width="10.7109375" customWidth="1"/>
    <col min="15108" max="15108" width="24.7109375" customWidth="1"/>
    <col min="15109" max="15109" width="21.5703125" customWidth="1"/>
    <col min="15361" max="15361" width="7.5703125" customWidth="1"/>
    <col min="15362" max="15362" width="53" customWidth="1"/>
    <col min="15363" max="15363" width="10.7109375" customWidth="1"/>
    <col min="15364" max="15364" width="24.7109375" customWidth="1"/>
    <col min="15365" max="15365" width="21.5703125" customWidth="1"/>
    <col min="15617" max="15617" width="7.5703125" customWidth="1"/>
    <col min="15618" max="15618" width="53" customWidth="1"/>
    <col min="15619" max="15619" width="10.7109375" customWidth="1"/>
    <col min="15620" max="15620" width="24.7109375" customWidth="1"/>
    <col min="15621" max="15621" width="21.5703125" customWidth="1"/>
    <col min="15873" max="15873" width="7.5703125" customWidth="1"/>
    <col min="15874" max="15874" width="53" customWidth="1"/>
    <col min="15875" max="15875" width="10.7109375" customWidth="1"/>
    <col min="15876" max="15876" width="24.7109375" customWidth="1"/>
    <col min="15877" max="15877" width="21.5703125" customWidth="1"/>
    <col min="16129" max="16129" width="7.5703125" customWidth="1"/>
    <col min="16130" max="16130" width="53" customWidth="1"/>
    <col min="16131" max="16131" width="10.7109375" customWidth="1"/>
    <col min="16132" max="16132" width="24.7109375" customWidth="1"/>
    <col min="16133" max="16133" width="21.5703125" customWidth="1"/>
  </cols>
  <sheetData>
    <row r="1" spans="1:27" ht="18.75" x14ac:dyDescent="0.3">
      <c r="A1" s="90" t="s">
        <v>0</v>
      </c>
      <c r="B1" s="90"/>
      <c r="C1" s="90"/>
      <c r="D1" s="90"/>
      <c r="E1" s="90"/>
    </row>
    <row r="2" spans="1:27" x14ac:dyDescent="0.25">
      <c r="A2" s="1" t="s">
        <v>1</v>
      </c>
      <c r="B2" s="1"/>
      <c r="C2" s="2"/>
      <c r="D2" s="3"/>
      <c r="E2" s="4"/>
    </row>
    <row r="3" spans="1:27" x14ac:dyDescent="0.25">
      <c r="A3" s="1" t="s">
        <v>2</v>
      </c>
      <c r="B3" s="1"/>
      <c r="C3" s="2"/>
      <c r="D3" s="3"/>
      <c r="E3" s="4"/>
    </row>
    <row r="4" spans="1:27" ht="16.5" thickBot="1" x14ac:dyDescent="0.3">
      <c r="A4" s="5"/>
      <c r="B4" s="5"/>
      <c r="C4" s="6"/>
      <c r="D4" s="7"/>
      <c r="E4" s="8"/>
    </row>
    <row r="5" spans="1:27" ht="36.75" customHeight="1" thickBot="1" x14ac:dyDescent="0.3">
      <c r="A5" s="91" t="s">
        <v>3</v>
      </c>
      <c r="B5" s="92"/>
      <c r="C5" s="92"/>
      <c r="D5" s="92"/>
      <c r="E5" s="93"/>
    </row>
    <row r="6" spans="1:27" x14ac:dyDescent="0.25">
      <c r="A6" s="94"/>
      <c r="B6" s="94"/>
      <c r="C6" s="94"/>
      <c r="D6" s="94"/>
      <c r="E6" s="94"/>
    </row>
    <row r="7" spans="1:27" x14ac:dyDescent="0.25">
      <c r="A7" s="95"/>
      <c r="B7" s="95"/>
      <c r="C7" s="95"/>
      <c r="D7" s="95"/>
      <c r="E7" s="95"/>
    </row>
    <row r="8" spans="1:27" ht="16.5" thickBot="1" x14ac:dyDescent="0.3">
      <c r="A8" s="9"/>
      <c r="B8" s="10"/>
      <c r="C8" s="11"/>
      <c r="D8" s="11"/>
      <c r="E8" s="8"/>
    </row>
    <row r="9" spans="1:27" ht="20.100000000000001" customHeight="1" thickBot="1" x14ac:dyDescent="0.3">
      <c r="A9" s="77" t="s">
        <v>4</v>
      </c>
      <c r="B9" s="78"/>
      <c r="C9" s="78"/>
      <c r="D9" s="78"/>
      <c r="E9" s="79"/>
    </row>
    <row r="10" spans="1:27" ht="39.950000000000003" customHeight="1" thickBot="1" x14ac:dyDescent="0.3">
      <c r="A10" s="12" t="s">
        <v>5</v>
      </c>
      <c r="B10" s="13" t="s">
        <v>6</v>
      </c>
      <c r="C10" s="13" t="s">
        <v>7</v>
      </c>
      <c r="D10" s="14" t="s">
        <v>8</v>
      </c>
      <c r="E10" s="14" t="s">
        <v>9</v>
      </c>
    </row>
    <row r="11" spans="1:27" ht="39.950000000000003" customHeight="1" thickBot="1" x14ac:dyDescent="0.3">
      <c r="A11" s="12">
        <v>1</v>
      </c>
      <c r="B11" s="15" t="s">
        <v>10</v>
      </c>
      <c r="C11" s="13">
        <v>0</v>
      </c>
      <c r="D11" s="16">
        <f>54011+511</f>
        <v>54522</v>
      </c>
      <c r="E11" s="16">
        <f>SUM(C11*D11)</f>
        <v>0</v>
      </c>
    </row>
    <row r="12" spans="1:27" ht="20.100000000000001" customHeight="1" thickBot="1" x14ac:dyDescent="0.3">
      <c r="A12" s="89"/>
      <c r="B12" s="89"/>
      <c r="C12" s="89"/>
      <c r="D12" s="89"/>
      <c r="E12" s="17"/>
    </row>
    <row r="13" spans="1:27" ht="24.95" customHeight="1" thickBot="1" x14ac:dyDescent="0.3">
      <c r="A13" s="77" t="s">
        <v>11</v>
      </c>
      <c r="B13" s="78"/>
      <c r="C13" s="78"/>
      <c r="D13" s="78"/>
      <c r="E13" s="79"/>
    </row>
    <row r="14" spans="1:27" ht="16.5" thickBot="1" x14ac:dyDescent="0.3">
      <c r="A14" s="12" t="s">
        <v>5</v>
      </c>
      <c r="B14" s="13" t="s">
        <v>6</v>
      </c>
      <c r="C14" s="13" t="s">
        <v>7</v>
      </c>
      <c r="D14" s="13" t="s">
        <v>12</v>
      </c>
      <c r="E14" s="14" t="s">
        <v>9</v>
      </c>
    </row>
    <row r="15" spans="1:27" ht="16.5" thickBot="1" x14ac:dyDescent="0.3">
      <c r="A15" s="18">
        <v>1</v>
      </c>
      <c r="B15" s="19" t="s">
        <v>13</v>
      </c>
      <c r="C15" s="20">
        <v>0</v>
      </c>
      <c r="D15" s="21">
        <v>3377</v>
      </c>
      <c r="E15" s="22">
        <f>C15*D15</f>
        <v>0</v>
      </c>
      <c r="AA15" s="23"/>
    </row>
    <row r="16" spans="1:27" ht="16.5" thickBot="1" x14ac:dyDescent="0.3">
      <c r="A16" s="18">
        <v>2</v>
      </c>
      <c r="B16" s="19" t="s">
        <v>14</v>
      </c>
      <c r="C16" s="20">
        <v>0</v>
      </c>
      <c r="D16" s="24">
        <v>2777</v>
      </c>
      <c r="E16" s="22">
        <f t="shared" ref="E16:E42" si="0">C16*D16</f>
        <v>0</v>
      </c>
    </row>
    <row r="17" spans="1:5" ht="16.5" thickBot="1" x14ac:dyDescent="0.3">
      <c r="A17" s="18">
        <v>3</v>
      </c>
      <c r="B17" s="19" t="s">
        <v>15</v>
      </c>
      <c r="C17" s="20">
        <v>0</v>
      </c>
      <c r="D17" s="24">
        <v>1</v>
      </c>
      <c r="E17" s="22">
        <f t="shared" si="0"/>
        <v>0</v>
      </c>
    </row>
    <row r="18" spans="1:5" ht="16.5" thickBot="1" x14ac:dyDescent="0.3">
      <c r="A18" s="18">
        <v>4</v>
      </c>
      <c r="B18" s="19" t="s">
        <v>16</v>
      </c>
      <c r="C18" s="20">
        <v>0</v>
      </c>
      <c r="D18" s="24">
        <v>1212</v>
      </c>
      <c r="E18" s="22">
        <f t="shared" si="0"/>
        <v>0</v>
      </c>
    </row>
    <row r="19" spans="1:5" ht="16.5" thickBot="1" x14ac:dyDescent="0.3">
      <c r="A19" s="18">
        <v>5</v>
      </c>
      <c r="B19" s="19" t="s">
        <v>17</v>
      </c>
      <c r="C19" s="20">
        <v>0</v>
      </c>
      <c r="D19" s="24">
        <v>6931</v>
      </c>
      <c r="E19" s="22">
        <f t="shared" si="0"/>
        <v>0</v>
      </c>
    </row>
    <row r="20" spans="1:5" ht="16.5" thickBot="1" x14ac:dyDescent="0.3">
      <c r="A20" s="18">
        <v>6</v>
      </c>
      <c r="B20" s="19" t="s">
        <v>18</v>
      </c>
      <c r="C20" s="20">
        <v>0</v>
      </c>
      <c r="D20" s="24">
        <v>795</v>
      </c>
      <c r="E20" s="22">
        <f t="shared" si="0"/>
        <v>0</v>
      </c>
    </row>
    <row r="21" spans="1:5" ht="16.5" thickBot="1" x14ac:dyDescent="0.3">
      <c r="A21" s="18">
        <v>7</v>
      </c>
      <c r="B21" s="19" t="s">
        <v>19</v>
      </c>
      <c r="C21" s="20">
        <v>0</v>
      </c>
      <c r="D21" s="24">
        <v>334</v>
      </c>
      <c r="E21" s="22">
        <f t="shared" si="0"/>
        <v>0</v>
      </c>
    </row>
    <row r="22" spans="1:5" ht="16.5" thickBot="1" x14ac:dyDescent="0.3">
      <c r="A22" s="25">
        <v>8</v>
      </c>
      <c r="B22" s="26" t="s">
        <v>20</v>
      </c>
      <c r="C22" s="27"/>
      <c r="D22" s="28"/>
      <c r="E22" s="29"/>
    </row>
    <row r="23" spans="1:5" ht="16.5" thickBot="1" x14ac:dyDescent="0.3">
      <c r="A23" s="18">
        <v>9</v>
      </c>
      <c r="B23" s="19" t="s">
        <v>21</v>
      </c>
      <c r="C23" s="20">
        <v>0</v>
      </c>
      <c r="D23" s="24">
        <v>-759</v>
      </c>
      <c r="E23" s="22">
        <f t="shared" si="0"/>
        <v>0</v>
      </c>
    </row>
    <row r="24" spans="1:5" ht="16.5" thickBot="1" x14ac:dyDescent="0.3">
      <c r="A24" s="18">
        <v>10</v>
      </c>
      <c r="B24" s="19" t="s">
        <v>22</v>
      </c>
      <c r="C24" s="30">
        <v>0</v>
      </c>
      <c r="D24" s="24">
        <v>1585</v>
      </c>
      <c r="E24" s="22">
        <f t="shared" si="0"/>
        <v>0</v>
      </c>
    </row>
    <row r="25" spans="1:5" ht="16.5" thickBot="1" x14ac:dyDescent="0.3">
      <c r="A25" s="18">
        <v>11</v>
      </c>
      <c r="B25" s="19" t="s">
        <v>23</v>
      </c>
      <c r="C25" s="30">
        <v>0</v>
      </c>
      <c r="D25" s="24">
        <v>165</v>
      </c>
      <c r="E25" s="22">
        <f t="shared" si="0"/>
        <v>0</v>
      </c>
    </row>
    <row r="26" spans="1:5" ht="16.5" thickBot="1" x14ac:dyDescent="0.3">
      <c r="A26" s="25">
        <v>12</v>
      </c>
      <c r="B26" s="26" t="s">
        <v>24</v>
      </c>
      <c r="C26" s="31" t="s">
        <v>25</v>
      </c>
      <c r="D26" s="28" t="s">
        <v>25</v>
      </c>
      <c r="E26" s="29" t="s">
        <v>25</v>
      </c>
    </row>
    <row r="27" spans="1:5" ht="16.5" thickBot="1" x14ac:dyDescent="0.3">
      <c r="A27" s="18" t="s">
        <v>25</v>
      </c>
      <c r="B27" s="19" t="s">
        <v>26</v>
      </c>
      <c r="C27" s="32">
        <v>0</v>
      </c>
      <c r="D27" s="24">
        <v>460</v>
      </c>
      <c r="E27" s="22">
        <f t="shared" si="0"/>
        <v>0</v>
      </c>
    </row>
    <row r="28" spans="1:5" ht="16.5" thickBot="1" x14ac:dyDescent="0.3">
      <c r="A28" s="18" t="s">
        <v>25</v>
      </c>
      <c r="B28" s="19" t="s">
        <v>27</v>
      </c>
      <c r="C28" s="32">
        <v>0</v>
      </c>
      <c r="D28" s="24">
        <v>264</v>
      </c>
      <c r="E28" s="22">
        <f t="shared" si="0"/>
        <v>0</v>
      </c>
    </row>
    <row r="29" spans="1:5" ht="16.5" thickBot="1" x14ac:dyDescent="0.3">
      <c r="A29" s="18">
        <v>13</v>
      </c>
      <c r="B29" s="19" t="s">
        <v>28</v>
      </c>
      <c r="C29" s="32">
        <v>0</v>
      </c>
      <c r="D29" s="24">
        <v>-300</v>
      </c>
      <c r="E29" s="22">
        <f t="shared" si="0"/>
        <v>0</v>
      </c>
    </row>
    <row r="30" spans="1:5" ht="16.5" thickBot="1" x14ac:dyDescent="0.3">
      <c r="A30" s="25">
        <v>14</v>
      </c>
      <c r="B30" s="26" t="s">
        <v>29</v>
      </c>
      <c r="C30" s="27"/>
      <c r="D30" s="28"/>
      <c r="E30" s="29"/>
    </row>
    <row r="31" spans="1:5" ht="16.5" thickBot="1" x14ac:dyDescent="0.3">
      <c r="A31" s="25">
        <v>15</v>
      </c>
      <c r="B31" s="26" t="s">
        <v>30</v>
      </c>
      <c r="C31" s="27"/>
      <c r="D31" s="28"/>
      <c r="E31" s="29"/>
    </row>
    <row r="32" spans="1:5" ht="16.5" thickBot="1" x14ac:dyDescent="0.3">
      <c r="A32" s="25">
        <v>16</v>
      </c>
      <c r="B32" s="26" t="s">
        <v>31</v>
      </c>
      <c r="C32" s="27"/>
      <c r="D32" s="28"/>
      <c r="E32" s="29"/>
    </row>
    <row r="33" spans="1:5" ht="16.5" thickBot="1" x14ac:dyDescent="0.3">
      <c r="A33" s="18" t="s">
        <v>25</v>
      </c>
      <c r="B33" s="19" t="s">
        <v>32</v>
      </c>
      <c r="C33" s="32">
        <v>0</v>
      </c>
      <c r="D33" s="24">
        <v>1800</v>
      </c>
      <c r="E33" s="22">
        <f t="shared" si="0"/>
        <v>0</v>
      </c>
    </row>
    <row r="34" spans="1:5" ht="16.5" thickBot="1" x14ac:dyDescent="0.3">
      <c r="A34" s="18" t="s">
        <v>25</v>
      </c>
      <c r="B34" s="19" t="s">
        <v>33</v>
      </c>
      <c r="C34" s="32">
        <v>0</v>
      </c>
      <c r="D34" s="33">
        <v>80</v>
      </c>
      <c r="E34" s="22">
        <f t="shared" si="0"/>
        <v>0</v>
      </c>
    </row>
    <row r="35" spans="1:5" ht="16.5" thickBot="1" x14ac:dyDescent="0.3">
      <c r="A35" s="18">
        <v>17</v>
      </c>
      <c r="B35" s="19" t="s">
        <v>34</v>
      </c>
      <c r="C35" s="32">
        <v>0</v>
      </c>
      <c r="D35" s="24">
        <v>1</v>
      </c>
      <c r="E35" s="22">
        <f t="shared" si="0"/>
        <v>0</v>
      </c>
    </row>
    <row r="36" spans="1:5" ht="16.5" thickBot="1" x14ac:dyDescent="0.3">
      <c r="A36" s="18">
        <v>18</v>
      </c>
      <c r="B36" s="19" t="s">
        <v>35</v>
      </c>
      <c r="C36" s="32">
        <v>0</v>
      </c>
      <c r="D36" s="24">
        <v>271</v>
      </c>
      <c r="E36" s="22">
        <f t="shared" si="0"/>
        <v>0</v>
      </c>
    </row>
    <row r="37" spans="1:5" ht="16.5" thickBot="1" x14ac:dyDescent="0.3">
      <c r="A37" s="18">
        <v>19</v>
      </c>
      <c r="B37" s="19" t="s">
        <v>36</v>
      </c>
      <c r="C37" s="32">
        <v>0</v>
      </c>
      <c r="D37" s="24">
        <v>13880</v>
      </c>
      <c r="E37" s="22">
        <f t="shared" si="0"/>
        <v>0</v>
      </c>
    </row>
    <row r="38" spans="1:5" ht="16.5" thickBot="1" x14ac:dyDescent="0.3">
      <c r="A38" s="18">
        <v>20</v>
      </c>
      <c r="B38" s="19" t="s">
        <v>37</v>
      </c>
      <c r="C38" s="32">
        <v>0</v>
      </c>
      <c r="D38" s="24">
        <v>300</v>
      </c>
      <c r="E38" s="22">
        <f t="shared" si="0"/>
        <v>0</v>
      </c>
    </row>
    <row r="39" spans="1:5" ht="16.5" thickBot="1" x14ac:dyDescent="0.3">
      <c r="A39" s="25">
        <v>21</v>
      </c>
      <c r="B39" s="26" t="s">
        <v>38</v>
      </c>
      <c r="C39" s="31" t="s">
        <v>25</v>
      </c>
      <c r="D39" s="28" t="s">
        <v>25</v>
      </c>
      <c r="E39" s="29" t="s">
        <v>25</v>
      </c>
    </row>
    <row r="40" spans="1:5" ht="16.5" thickBot="1" x14ac:dyDescent="0.3">
      <c r="A40" s="18" t="s">
        <v>25</v>
      </c>
      <c r="B40" s="19" t="s">
        <v>39</v>
      </c>
      <c r="C40" s="32">
        <v>0</v>
      </c>
      <c r="D40" s="24">
        <v>220</v>
      </c>
      <c r="E40" s="22">
        <f t="shared" si="0"/>
        <v>0</v>
      </c>
    </row>
    <row r="41" spans="1:5" ht="16.5" thickBot="1" x14ac:dyDescent="0.3">
      <c r="A41" s="18" t="s">
        <v>25</v>
      </c>
      <c r="B41" s="19" t="s">
        <v>40</v>
      </c>
      <c r="C41" s="32">
        <v>0</v>
      </c>
      <c r="D41" s="24">
        <v>788</v>
      </c>
      <c r="E41" s="22">
        <f t="shared" si="0"/>
        <v>0</v>
      </c>
    </row>
    <row r="42" spans="1:5" ht="16.5" thickBot="1" x14ac:dyDescent="0.3">
      <c r="A42" s="18">
        <v>22</v>
      </c>
      <c r="B42" s="19" t="s">
        <v>41</v>
      </c>
      <c r="C42" s="32">
        <v>0</v>
      </c>
      <c r="D42" s="24">
        <v>895</v>
      </c>
      <c r="E42" s="22">
        <f t="shared" si="0"/>
        <v>0</v>
      </c>
    </row>
    <row r="43" spans="1:5" ht="24.95" customHeight="1" thickBot="1" x14ac:dyDescent="0.3">
      <c r="A43" s="34"/>
      <c r="B43" s="35" t="s">
        <v>42</v>
      </c>
      <c r="C43" s="36" t="s">
        <v>25</v>
      </c>
      <c r="D43" s="37">
        <f>SUM(D15:D42)</f>
        <v>35077</v>
      </c>
      <c r="E43" s="38">
        <f>SUM(E15:E42)</f>
        <v>0</v>
      </c>
    </row>
    <row r="44" spans="1:5" ht="24.95" customHeight="1" thickBot="1" x14ac:dyDescent="0.3">
      <c r="A44" s="39"/>
      <c r="B44" s="39"/>
      <c r="C44" s="40" t="s">
        <v>25</v>
      </c>
      <c r="D44" s="39"/>
    </row>
    <row r="45" spans="1:5" ht="16.5" thickBot="1" x14ac:dyDescent="0.3">
      <c r="A45" s="41" t="s">
        <v>43</v>
      </c>
      <c r="B45" s="41"/>
      <c r="C45" s="41"/>
      <c r="D45" s="41"/>
      <c r="E45" s="42"/>
    </row>
    <row r="46" spans="1:5" ht="16.5" thickBot="1" x14ac:dyDescent="0.3">
      <c r="A46" s="12" t="s">
        <v>5</v>
      </c>
      <c r="B46" s="13" t="s">
        <v>6</v>
      </c>
      <c r="C46" s="43"/>
      <c r="D46" s="13" t="s">
        <v>12</v>
      </c>
      <c r="E46" s="44" t="s">
        <v>9</v>
      </c>
    </row>
    <row r="47" spans="1:5" ht="16.5" thickBot="1" x14ac:dyDescent="0.3">
      <c r="A47" s="18">
        <v>23</v>
      </c>
      <c r="B47" s="43" t="s">
        <v>44</v>
      </c>
      <c r="C47" s="32">
        <v>0</v>
      </c>
      <c r="D47" s="24">
        <v>248</v>
      </c>
      <c r="E47" s="33">
        <f>C47*D47</f>
        <v>0</v>
      </c>
    </row>
    <row r="48" spans="1:5" ht="16.5" thickBot="1" x14ac:dyDescent="0.3">
      <c r="A48" s="18">
        <v>24</v>
      </c>
      <c r="B48" s="43" t="s">
        <v>45</v>
      </c>
      <c r="C48" s="32">
        <v>0</v>
      </c>
      <c r="D48" s="24">
        <v>412</v>
      </c>
      <c r="E48" s="33">
        <f>C48*D48</f>
        <v>0</v>
      </c>
    </row>
    <row r="49" spans="1:5" ht="16.5" thickBot="1" x14ac:dyDescent="0.3">
      <c r="A49" s="18">
        <v>25</v>
      </c>
      <c r="B49" s="43" t="s">
        <v>46</v>
      </c>
      <c r="C49" s="32">
        <v>0</v>
      </c>
      <c r="D49" s="24">
        <v>508</v>
      </c>
      <c r="E49" s="33">
        <f>C49*D49</f>
        <v>0</v>
      </c>
    </row>
    <row r="50" spans="1:5" ht="16.5" thickBot="1" x14ac:dyDescent="0.3">
      <c r="A50" s="18">
        <v>26</v>
      </c>
      <c r="B50" s="43" t="s">
        <v>47</v>
      </c>
      <c r="C50" s="32">
        <v>0</v>
      </c>
      <c r="D50" s="24">
        <v>23</v>
      </c>
      <c r="E50" s="33">
        <f>C50*D50</f>
        <v>0</v>
      </c>
    </row>
    <row r="51" spans="1:5" ht="16.5" thickBot="1" x14ac:dyDescent="0.3">
      <c r="A51" s="18">
        <v>27</v>
      </c>
      <c r="B51" s="43" t="s">
        <v>48</v>
      </c>
      <c r="C51" s="32">
        <v>0</v>
      </c>
      <c r="D51" s="24">
        <v>1</v>
      </c>
      <c r="E51" s="33">
        <f>C51*D51</f>
        <v>0</v>
      </c>
    </row>
    <row r="52" spans="1:5" ht="24.95" customHeight="1" thickBot="1" x14ac:dyDescent="0.3">
      <c r="A52" s="45"/>
      <c r="B52" s="35" t="s">
        <v>49</v>
      </c>
      <c r="C52" s="46"/>
      <c r="D52" s="47">
        <f>SUM(D47:D51)</f>
        <v>1192</v>
      </c>
      <c r="E52" s="47">
        <f>SUM(E47:E51)</f>
        <v>0</v>
      </c>
    </row>
    <row r="53" spans="1:5" ht="24.95" customHeight="1" thickBot="1" x14ac:dyDescent="0.3">
      <c r="A53" s="48"/>
      <c r="B53" s="48"/>
      <c r="C53" s="49"/>
      <c r="D53" s="50"/>
      <c r="E53" s="17"/>
    </row>
    <row r="54" spans="1:5" ht="16.5" thickBot="1" x14ac:dyDescent="0.3">
      <c r="A54" s="77" t="s">
        <v>50</v>
      </c>
      <c r="B54" s="78"/>
      <c r="C54" s="78"/>
      <c r="D54" s="78"/>
      <c r="E54" s="79"/>
    </row>
    <row r="55" spans="1:5" ht="16.5" thickBot="1" x14ac:dyDescent="0.3">
      <c r="A55" s="12" t="s">
        <v>5</v>
      </c>
      <c r="B55" s="13" t="s">
        <v>6</v>
      </c>
      <c r="C55" s="43"/>
      <c r="D55" s="13" t="s">
        <v>12</v>
      </c>
      <c r="E55" s="13" t="s">
        <v>9</v>
      </c>
    </row>
    <row r="56" spans="1:5" ht="32.25" thickBot="1" x14ac:dyDescent="0.3">
      <c r="A56" s="18">
        <v>28</v>
      </c>
      <c r="B56" s="51" t="s">
        <v>51</v>
      </c>
      <c r="C56" s="32">
        <v>0</v>
      </c>
      <c r="D56" s="24">
        <v>350</v>
      </c>
      <c r="E56" s="24">
        <f>C56*D56</f>
        <v>0</v>
      </c>
    </row>
    <row r="57" spans="1:5" ht="32.25" thickBot="1" x14ac:dyDescent="0.3">
      <c r="A57" s="18">
        <v>29</v>
      </c>
      <c r="B57" s="51" t="s">
        <v>52</v>
      </c>
      <c r="C57" s="32">
        <v>0</v>
      </c>
      <c r="D57" s="24">
        <v>650</v>
      </c>
      <c r="E57" s="24">
        <f>C57*D57</f>
        <v>0</v>
      </c>
    </row>
    <row r="58" spans="1:5" ht="16.5" thickBot="1" x14ac:dyDescent="0.3">
      <c r="A58" s="18">
        <v>30</v>
      </c>
      <c r="B58" s="51" t="s">
        <v>53</v>
      </c>
      <c r="C58" s="32">
        <v>0</v>
      </c>
      <c r="D58" s="24">
        <v>3500</v>
      </c>
      <c r="E58" s="24">
        <f>C58*D58</f>
        <v>0</v>
      </c>
    </row>
    <row r="59" spans="1:5" ht="16.5" thickBot="1" x14ac:dyDescent="0.3">
      <c r="A59" s="18">
        <v>31</v>
      </c>
      <c r="B59" s="51" t="s">
        <v>54</v>
      </c>
      <c r="C59" s="32">
        <v>0</v>
      </c>
      <c r="D59" s="24">
        <v>325</v>
      </c>
      <c r="E59" s="24">
        <f>C59*D59</f>
        <v>0</v>
      </c>
    </row>
    <row r="60" spans="1:5" ht="16.5" thickBot="1" x14ac:dyDescent="0.3">
      <c r="A60" s="45"/>
      <c r="B60" s="35" t="s">
        <v>55</v>
      </c>
      <c r="C60" s="46"/>
      <c r="D60" s="47">
        <f>SUM(D56:D59)</f>
        <v>4825</v>
      </c>
      <c r="E60" s="47">
        <f>SUM(E56:E59)</f>
        <v>0</v>
      </c>
    </row>
    <row r="61" spans="1:5" ht="24.95" customHeight="1" thickBot="1" x14ac:dyDescent="0.3">
      <c r="A61" s="48"/>
      <c r="B61" s="50"/>
      <c r="C61" s="49"/>
      <c r="D61" s="50"/>
      <c r="E61" s="17"/>
    </row>
    <row r="62" spans="1:5" ht="16.5" thickBot="1" x14ac:dyDescent="0.3">
      <c r="A62" s="77" t="s">
        <v>56</v>
      </c>
      <c r="B62" s="78"/>
      <c r="C62" s="78"/>
      <c r="D62" s="78"/>
      <c r="E62" s="79"/>
    </row>
    <row r="63" spans="1:5" ht="16.5" thickBot="1" x14ac:dyDescent="0.3">
      <c r="A63" s="12" t="s">
        <v>5</v>
      </c>
      <c r="B63" s="13" t="s">
        <v>6</v>
      </c>
      <c r="C63" s="43"/>
      <c r="D63" s="13" t="s">
        <v>12</v>
      </c>
      <c r="E63" s="13" t="s">
        <v>9</v>
      </c>
    </row>
    <row r="64" spans="1:5" ht="16.5" thickBot="1" x14ac:dyDescent="0.3">
      <c r="A64" s="18">
        <v>32</v>
      </c>
      <c r="B64" s="51" t="s">
        <v>57</v>
      </c>
      <c r="C64" s="32">
        <v>0</v>
      </c>
      <c r="D64" s="24">
        <v>-200</v>
      </c>
      <c r="E64" s="24">
        <f>C64*D64</f>
        <v>0</v>
      </c>
    </row>
    <row r="65" spans="1:5" ht="32.25" thickBot="1" x14ac:dyDescent="0.3">
      <c r="A65" s="18">
        <v>33</v>
      </c>
      <c r="B65" s="51" t="s">
        <v>58</v>
      </c>
      <c r="C65" s="32">
        <v>0</v>
      </c>
      <c r="D65" s="24">
        <v>789</v>
      </c>
      <c r="E65" s="24">
        <f>C65*D65</f>
        <v>0</v>
      </c>
    </row>
    <row r="66" spans="1:5" ht="16.5" thickBot="1" x14ac:dyDescent="0.3">
      <c r="A66" s="45"/>
      <c r="B66" s="35" t="s">
        <v>59</v>
      </c>
      <c r="C66" s="46"/>
      <c r="D66" s="47">
        <f>SUM(D64:D65)</f>
        <v>589</v>
      </c>
      <c r="E66" s="47">
        <f>SUM(E64:E65)</f>
        <v>0</v>
      </c>
    </row>
    <row r="67" spans="1:5" ht="19.5" thickBot="1" x14ac:dyDescent="0.3">
      <c r="A67" s="48"/>
      <c r="B67" s="52"/>
      <c r="C67" s="53"/>
      <c r="D67" s="54" t="s">
        <v>60</v>
      </c>
      <c r="E67" s="55">
        <f>SUM(E66,E60,E52,E43,E11)</f>
        <v>0</v>
      </c>
    </row>
    <row r="68" spans="1:5" ht="24.95" customHeight="1" thickBot="1" x14ac:dyDescent="0.3">
      <c r="A68" s="48"/>
      <c r="B68" s="52"/>
      <c r="C68" s="52"/>
      <c r="D68" s="56"/>
      <c r="E68" s="56"/>
    </row>
    <row r="69" spans="1:5" ht="16.5" thickBot="1" x14ac:dyDescent="0.3">
      <c r="A69" s="80" t="s">
        <v>61</v>
      </c>
      <c r="B69" s="81"/>
      <c r="C69" s="81"/>
      <c r="D69" s="81"/>
      <c r="E69" s="82"/>
    </row>
    <row r="70" spans="1:5" ht="16.149999999999999" customHeight="1" thickBot="1" x14ac:dyDescent="0.3">
      <c r="A70" s="83" t="s">
        <v>62</v>
      </c>
      <c r="B70" s="84"/>
      <c r="C70" s="84"/>
      <c r="D70" s="84"/>
      <c r="E70" s="85"/>
    </row>
    <row r="71" spans="1:5" ht="16.149999999999999" customHeight="1" thickBot="1" x14ac:dyDescent="0.3">
      <c r="A71" s="57" t="s">
        <v>63</v>
      </c>
      <c r="B71" s="58"/>
      <c r="C71" s="58"/>
      <c r="D71" s="58"/>
      <c r="E71" s="59"/>
    </row>
    <row r="72" spans="1:5" ht="16.5" thickBot="1" x14ac:dyDescent="0.3">
      <c r="A72" s="83" t="s">
        <v>64</v>
      </c>
      <c r="B72" s="84"/>
      <c r="C72" s="84"/>
      <c r="D72" s="84"/>
      <c r="E72" s="85"/>
    </row>
    <row r="73" spans="1:5" ht="45" customHeight="1" x14ac:dyDescent="0.25">
      <c r="A73" s="86" t="s">
        <v>65</v>
      </c>
      <c r="B73" s="86"/>
      <c r="C73" s="86"/>
      <c r="D73" s="60" t="s">
        <v>66</v>
      </c>
      <c r="E73" s="61"/>
    </row>
    <row r="74" spans="1:5" x14ac:dyDescent="0.25">
      <c r="A74" s="62"/>
      <c r="B74" s="63"/>
      <c r="C74" s="64"/>
      <c r="D74" s="63"/>
      <c r="E74" s="63"/>
    </row>
    <row r="75" spans="1:5" ht="45" customHeight="1" x14ac:dyDescent="0.25">
      <c r="A75" s="87"/>
      <c r="B75" s="87"/>
      <c r="C75" s="87"/>
      <c r="D75" s="65" t="s">
        <v>25</v>
      </c>
      <c r="E75" s="66"/>
    </row>
    <row r="76" spans="1:5" ht="45" customHeight="1" x14ac:dyDescent="0.25">
      <c r="A76" s="87"/>
      <c r="B76" s="87"/>
      <c r="C76" s="87"/>
      <c r="D76" s="66"/>
      <c r="E76" s="66"/>
    </row>
    <row r="77" spans="1:5" ht="45" customHeight="1" x14ac:dyDescent="0.25">
      <c r="A77" s="87"/>
      <c r="B77" s="87"/>
      <c r="C77" s="87"/>
      <c r="D77" s="66"/>
      <c r="E77" s="66"/>
    </row>
    <row r="78" spans="1:5" x14ac:dyDescent="0.25">
      <c r="A78" s="62"/>
      <c r="B78" s="63"/>
      <c r="C78" s="64"/>
      <c r="D78" s="63"/>
      <c r="E78" s="63"/>
    </row>
    <row r="79" spans="1:5" x14ac:dyDescent="0.25">
      <c r="A79" s="88"/>
      <c r="B79" s="88"/>
      <c r="C79" s="88"/>
      <c r="D79" s="67"/>
      <c r="E79" s="67"/>
    </row>
    <row r="80" spans="1:5" x14ac:dyDescent="0.25">
      <c r="A80" s="68"/>
      <c r="B80" s="69"/>
      <c r="C80" s="49"/>
      <c r="D80" s="69"/>
      <c r="E80" s="69"/>
    </row>
    <row r="81" spans="1:3" ht="15" x14ac:dyDescent="0.25">
      <c r="A81" s="76"/>
      <c r="B81" s="76"/>
      <c r="C81" s="76"/>
    </row>
    <row r="82" spans="1:3" ht="15" x14ac:dyDescent="0.25">
      <c r="A82" s="76"/>
      <c r="B82" s="76"/>
      <c r="C82" s="76"/>
    </row>
    <row r="83" spans="1:3" ht="15" x14ac:dyDescent="0.25">
      <c r="A83" s="76"/>
      <c r="B83" s="76"/>
      <c r="C83" s="76"/>
    </row>
    <row r="84" spans="1:3" ht="15" x14ac:dyDescent="0.25">
      <c r="A84" s="76"/>
      <c r="B84" s="76"/>
      <c r="C84" s="76"/>
    </row>
    <row r="85" spans="1:3" ht="15.75" customHeight="1" x14ac:dyDescent="0.25">
      <c r="A85" s="76"/>
      <c r="B85" s="76"/>
      <c r="C85" s="76"/>
    </row>
    <row r="86" spans="1:3" ht="15.75" customHeight="1" x14ac:dyDescent="0.25">
      <c r="A86" s="76"/>
      <c r="B86" s="76"/>
      <c r="C86" s="76"/>
    </row>
    <row r="87" spans="1:3" x14ac:dyDescent="0.25">
      <c r="A87" s="70"/>
      <c r="C87" s="71" t="s">
        <v>25</v>
      </c>
    </row>
    <row r="88" spans="1:3" x14ac:dyDescent="0.25">
      <c r="A88" s="72"/>
    </row>
  </sheetData>
  <protectedRanges>
    <protectedRange sqref="A2:IV3" name="Range4"/>
    <protectedRange sqref="C1:C68 C73:C65536" name="Range1"/>
    <protectedRange sqref="A69:IV72" name="Range2"/>
    <protectedRange sqref="C69:C72" name="Range1_1"/>
  </protectedRanges>
  <mergeCells count="23">
    <mergeCell ref="A12:D12"/>
    <mergeCell ref="A1:E1"/>
    <mergeCell ref="A5:E5"/>
    <mergeCell ref="A6:E6"/>
    <mergeCell ref="A7:E7"/>
    <mergeCell ref="A9:E9"/>
    <mergeCell ref="A81:C81"/>
    <mergeCell ref="A13:E13"/>
    <mergeCell ref="A54:E54"/>
    <mergeCell ref="A62:E62"/>
    <mergeCell ref="A69:E69"/>
    <mergeCell ref="A70:E70"/>
    <mergeCell ref="A72:E72"/>
    <mergeCell ref="A73:C73"/>
    <mergeCell ref="A75:C75"/>
    <mergeCell ref="A76:C76"/>
    <mergeCell ref="A77:C77"/>
    <mergeCell ref="A79:C79"/>
    <mergeCell ref="A82:C82"/>
    <mergeCell ref="A83:C83"/>
    <mergeCell ref="A84:C84"/>
    <mergeCell ref="A85:C85"/>
    <mergeCell ref="A86:C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C02B-446A-4B04-BA01-DA0F0D78E385}">
  <dimension ref="A1:E87"/>
  <sheetViews>
    <sheetView workbookViewId="0">
      <selection activeCell="A12" sqref="A12:D12"/>
    </sheetView>
  </sheetViews>
  <sheetFormatPr defaultRowHeight="15.75" x14ac:dyDescent="0.25"/>
  <cols>
    <col min="1" max="1" width="7.5703125" customWidth="1"/>
    <col min="2" max="2" width="53" customWidth="1"/>
    <col min="3" max="3" width="10.7109375" style="71" customWidth="1"/>
    <col min="4" max="4" width="24.7109375" customWidth="1"/>
    <col min="5" max="5" width="21.5703125" customWidth="1"/>
    <col min="257" max="257" width="7.5703125" customWidth="1"/>
    <col min="258" max="258" width="53" customWidth="1"/>
    <col min="259" max="259" width="10.7109375" customWidth="1"/>
    <col min="260" max="260" width="24.7109375" customWidth="1"/>
    <col min="261" max="261" width="21.5703125" customWidth="1"/>
    <col min="513" max="513" width="7.5703125" customWidth="1"/>
    <col min="514" max="514" width="53" customWidth="1"/>
    <col min="515" max="515" width="10.7109375" customWidth="1"/>
    <col min="516" max="516" width="24.7109375" customWidth="1"/>
    <col min="517" max="517" width="21.5703125" customWidth="1"/>
    <col min="769" max="769" width="7.5703125" customWidth="1"/>
    <col min="770" max="770" width="53" customWidth="1"/>
    <col min="771" max="771" width="10.7109375" customWidth="1"/>
    <col min="772" max="772" width="24.7109375" customWidth="1"/>
    <col min="773" max="773" width="21.5703125" customWidth="1"/>
    <col min="1025" max="1025" width="7.5703125" customWidth="1"/>
    <col min="1026" max="1026" width="53" customWidth="1"/>
    <col min="1027" max="1027" width="10.7109375" customWidth="1"/>
    <col min="1028" max="1028" width="24.7109375" customWidth="1"/>
    <col min="1029" max="1029" width="21.5703125" customWidth="1"/>
    <col min="1281" max="1281" width="7.5703125" customWidth="1"/>
    <col min="1282" max="1282" width="53" customWidth="1"/>
    <col min="1283" max="1283" width="10.7109375" customWidth="1"/>
    <col min="1284" max="1284" width="24.7109375" customWidth="1"/>
    <col min="1285" max="1285" width="21.5703125" customWidth="1"/>
    <col min="1537" max="1537" width="7.5703125" customWidth="1"/>
    <col min="1538" max="1538" width="53" customWidth="1"/>
    <col min="1539" max="1539" width="10.7109375" customWidth="1"/>
    <col min="1540" max="1540" width="24.7109375" customWidth="1"/>
    <col min="1541" max="1541" width="21.5703125" customWidth="1"/>
    <col min="1793" max="1793" width="7.5703125" customWidth="1"/>
    <col min="1794" max="1794" width="53" customWidth="1"/>
    <col min="1795" max="1795" width="10.7109375" customWidth="1"/>
    <col min="1796" max="1796" width="24.7109375" customWidth="1"/>
    <col min="1797" max="1797" width="21.5703125" customWidth="1"/>
    <col min="2049" max="2049" width="7.5703125" customWidth="1"/>
    <col min="2050" max="2050" width="53" customWidth="1"/>
    <col min="2051" max="2051" width="10.7109375" customWidth="1"/>
    <col min="2052" max="2052" width="24.7109375" customWidth="1"/>
    <col min="2053" max="2053" width="21.5703125" customWidth="1"/>
    <col min="2305" max="2305" width="7.5703125" customWidth="1"/>
    <col min="2306" max="2306" width="53" customWidth="1"/>
    <col min="2307" max="2307" width="10.7109375" customWidth="1"/>
    <col min="2308" max="2308" width="24.7109375" customWidth="1"/>
    <col min="2309" max="2309" width="21.5703125" customWidth="1"/>
    <col min="2561" max="2561" width="7.5703125" customWidth="1"/>
    <col min="2562" max="2562" width="53" customWidth="1"/>
    <col min="2563" max="2563" width="10.7109375" customWidth="1"/>
    <col min="2564" max="2564" width="24.7109375" customWidth="1"/>
    <col min="2565" max="2565" width="21.5703125" customWidth="1"/>
    <col min="2817" max="2817" width="7.5703125" customWidth="1"/>
    <col min="2818" max="2818" width="53" customWidth="1"/>
    <col min="2819" max="2819" width="10.7109375" customWidth="1"/>
    <col min="2820" max="2820" width="24.7109375" customWidth="1"/>
    <col min="2821" max="2821" width="21.5703125" customWidth="1"/>
    <col min="3073" max="3073" width="7.5703125" customWidth="1"/>
    <col min="3074" max="3074" width="53" customWidth="1"/>
    <col min="3075" max="3075" width="10.7109375" customWidth="1"/>
    <col min="3076" max="3076" width="24.7109375" customWidth="1"/>
    <col min="3077" max="3077" width="21.5703125" customWidth="1"/>
    <col min="3329" max="3329" width="7.5703125" customWidth="1"/>
    <col min="3330" max="3330" width="53" customWidth="1"/>
    <col min="3331" max="3331" width="10.7109375" customWidth="1"/>
    <col min="3332" max="3332" width="24.7109375" customWidth="1"/>
    <col min="3333" max="3333" width="21.5703125" customWidth="1"/>
    <col min="3585" max="3585" width="7.5703125" customWidth="1"/>
    <col min="3586" max="3586" width="53" customWidth="1"/>
    <col min="3587" max="3587" width="10.7109375" customWidth="1"/>
    <col min="3588" max="3588" width="24.7109375" customWidth="1"/>
    <col min="3589" max="3589" width="21.5703125" customWidth="1"/>
    <col min="3841" max="3841" width="7.5703125" customWidth="1"/>
    <col min="3842" max="3842" width="53" customWidth="1"/>
    <col min="3843" max="3843" width="10.7109375" customWidth="1"/>
    <col min="3844" max="3844" width="24.7109375" customWidth="1"/>
    <col min="3845" max="3845" width="21.5703125" customWidth="1"/>
    <col min="4097" max="4097" width="7.5703125" customWidth="1"/>
    <col min="4098" max="4098" width="53" customWidth="1"/>
    <col min="4099" max="4099" width="10.7109375" customWidth="1"/>
    <col min="4100" max="4100" width="24.7109375" customWidth="1"/>
    <col min="4101" max="4101" width="21.5703125" customWidth="1"/>
    <col min="4353" max="4353" width="7.5703125" customWidth="1"/>
    <col min="4354" max="4354" width="53" customWidth="1"/>
    <col min="4355" max="4355" width="10.7109375" customWidth="1"/>
    <col min="4356" max="4356" width="24.7109375" customWidth="1"/>
    <col min="4357" max="4357" width="21.5703125" customWidth="1"/>
    <col min="4609" max="4609" width="7.5703125" customWidth="1"/>
    <col min="4610" max="4610" width="53" customWidth="1"/>
    <col min="4611" max="4611" width="10.7109375" customWidth="1"/>
    <col min="4612" max="4612" width="24.7109375" customWidth="1"/>
    <col min="4613" max="4613" width="21.5703125" customWidth="1"/>
    <col min="4865" max="4865" width="7.5703125" customWidth="1"/>
    <col min="4866" max="4866" width="53" customWidth="1"/>
    <col min="4867" max="4867" width="10.7109375" customWidth="1"/>
    <col min="4868" max="4868" width="24.7109375" customWidth="1"/>
    <col min="4869" max="4869" width="21.5703125" customWidth="1"/>
    <col min="5121" max="5121" width="7.5703125" customWidth="1"/>
    <col min="5122" max="5122" width="53" customWidth="1"/>
    <col min="5123" max="5123" width="10.7109375" customWidth="1"/>
    <col min="5124" max="5124" width="24.7109375" customWidth="1"/>
    <col min="5125" max="5125" width="21.5703125" customWidth="1"/>
    <col min="5377" max="5377" width="7.5703125" customWidth="1"/>
    <col min="5378" max="5378" width="53" customWidth="1"/>
    <col min="5379" max="5379" width="10.7109375" customWidth="1"/>
    <col min="5380" max="5380" width="24.7109375" customWidth="1"/>
    <col min="5381" max="5381" width="21.5703125" customWidth="1"/>
    <col min="5633" max="5633" width="7.5703125" customWidth="1"/>
    <col min="5634" max="5634" width="53" customWidth="1"/>
    <col min="5635" max="5635" width="10.7109375" customWidth="1"/>
    <col min="5636" max="5636" width="24.7109375" customWidth="1"/>
    <col min="5637" max="5637" width="21.5703125" customWidth="1"/>
    <col min="5889" max="5889" width="7.5703125" customWidth="1"/>
    <col min="5890" max="5890" width="53" customWidth="1"/>
    <col min="5891" max="5891" width="10.7109375" customWidth="1"/>
    <col min="5892" max="5892" width="24.7109375" customWidth="1"/>
    <col min="5893" max="5893" width="21.5703125" customWidth="1"/>
    <col min="6145" max="6145" width="7.5703125" customWidth="1"/>
    <col min="6146" max="6146" width="53" customWidth="1"/>
    <col min="6147" max="6147" width="10.7109375" customWidth="1"/>
    <col min="6148" max="6148" width="24.7109375" customWidth="1"/>
    <col min="6149" max="6149" width="21.5703125" customWidth="1"/>
    <col min="6401" max="6401" width="7.5703125" customWidth="1"/>
    <col min="6402" max="6402" width="53" customWidth="1"/>
    <col min="6403" max="6403" width="10.7109375" customWidth="1"/>
    <col min="6404" max="6404" width="24.7109375" customWidth="1"/>
    <col min="6405" max="6405" width="21.5703125" customWidth="1"/>
    <col min="6657" max="6657" width="7.5703125" customWidth="1"/>
    <col min="6658" max="6658" width="53" customWidth="1"/>
    <col min="6659" max="6659" width="10.7109375" customWidth="1"/>
    <col min="6660" max="6660" width="24.7109375" customWidth="1"/>
    <col min="6661" max="6661" width="21.5703125" customWidth="1"/>
    <col min="6913" max="6913" width="7.5703125" customWidth="1"/>
    <col min="6914" max="6914" width="53" customWidth="1"/>
    <col min="6915" max="6915" width="10.7109375" customWidth="1"/>
    <col min="6916" max="6916" width="24.7109375" customWidth="1"/>
    <col min="6917" max="6917" width="21.5703125" customWidth="1"/>
    <col min="7169" max="7169" width="7.5703125" customWidth="1"/>
    <col min="7170" max="7170" width="53" customWidth="1"/>
    <col min="7171" max="7171" width="10.7109375" customWidth="1"/>
    <col min="7172" max="7172" width="24.7109375" customWidth="1"/>
    <col min="7173" max="7173" width="21.5703125" customWidth="1"/>
    <col min="7425" max="7425" width="7.5703125" customWidth="1"/>
    <col min="7426" max="7426" width="53" customWidth="1"/>
    <col min="7427" max="7427" width="10.7109375" customWidth="1"/>
    <col min="7428" max="7428" width="24.7109375" customWidth="1"/>
    <col min="7429" max="7429" width="21.5703125" customWidth="1"/>
    <col min="7681" max="7681" width="7.5703125" customWidth="1"/>
    <col min="7682" max="7682" width="53" customWidth="1"/>
    <col min="7683" max="7683" width="10.7109375" customWidth="1"/>
    <col min="7684" max="7684" width="24.7109375" customWidth="1"/>
    <col min="7685" max="7685" width="21.5703125" customWidth="1"/>
    <col min="7937" max="7937" width="7.5703125" customWidth="1"/>
    <col min="7938" max="7938" width="53" customWidth="1"/>
    <col min="7939" max="7939" width="10.7109375" customWidth="1"/>
    <col min="7940" max="7940" width="24.7109375" customWidth="1"/>
    <col min="7941" max="7941" width="21.5703125" customWidth="1"/>
    <col min="8193" max="8193" width="7.5703125" customWidth="1"/>
    <col min="8194" max="8194" width="53" customWidth="1"/>
    <col min="8195" max="8195" width="10.7109375" customWidth="1"/>
    <col min="8196" max="8196" width="24.7109375" customWidth="1"/>
    <col min="8197" max="8197" width="21.5703125" customWidth="1"/>
    <col min="8449" max="8449" width="7.5703125" customWidth="1"/>
    <col min="8450" max="8450" width="53" customWidth="1"/>
    <col min="8451" max="8451" width="10.7109375" customWidth="1"/>
    <col min="8452" max="8452" width="24.7109375" customWidth="1"/>
    <col min="8453" max="8453" width="21.5703125" customWidth="1"/>
    <col min="8705" max="8705" width="7.5703125" customWidth="1"/>
    <col min="8706" max="8706" width="53" customWidth="1"/>
    <col min="8707" max="8707" width="10.7109375" customWidth="1"/>
    <col min="8708" max="8708" width="24.7109375" customWidth="1"/>
    <col min="8709" max="8709" width="21.5703125" customWidth="1"/>
    <col min="8961" max="8961" width="7.5703125" customWidth="1"/>
    <col min="8962" max="8962" width="53" customWidth="1"/>
    <col min="8963" max="8963" width="10.7109375" customWidth="1"/>
    <col min="8964" max="8964" width="24.7109375" customWidth="1"/>
    <col min="8965" max="8965" width="21.5703125" customWidth="1"/>
    <col min="9217" max="9217" width="7.5703125" customWidth="1"/>
    <col min="9218" max="9218" width="53" customWidth="1"/>
    <col min="9219" max="9219" width="10.7109375" customWidth="1"/>
    <col min="9220" max="9220" width="24.7109375" customWidth="1"/>
    <col min="9221" max="9221" width="21.5703125" customWidth="1"/>
    <col min="9473" max="9473" width="7.5703125" customWidth="1"/>
    <col min="9474" max="9474" width="53" customWidth="1"/>
    <col min="9475" max="9475" width="10.7109375" customWidth="1"/>
    <col min="9476" max="9476" width="24.7109375" customWidth="1"/>
    <col min="9477" max="9477" width="21.5703125" customWidth="1"/>
    <col min="9729" max="9729" width="7.5703125" customWidth="1"/>
    <col min="9730" max="9730" width="53" customWidth="1"/>
    <col min="9731" max="9731" width="10.7109375" customWidth="1"/>
    <col min="9732" max="9732" width="24.7109375" customWidth="1"/>
    <col min="9733" max="9733" width="21.5703125" customWidth="1"/>
    <col min="9985" max="9985" width="7.5703125" customWidth="1"/>
    <col min="9986" max="9986" width="53" customWidth="1"/>
    <col min="9987" max="9987" width="10.7109375" customWidth="1"/>
    <col min="9988" max="9988" width="24.7109375" customWidth="1"/>
    <col min="9989" max="9989" width="21.5703125" customWidth="1"/>
    <col min="10241" max="10241" width="7.5703125" customWidth="1"/>
    <col min="10242" max="10242" width="53" customWidth="1"/>
    <col min="10243" max="10243" width="10.7109375" customWidth="1"/>
    <col min="10244" max="10244" width="24.7109375" customWidth="1"/>
    <col min="10245" max="10245" width="21.5703125" customWidth="1"/>
    <col min="10497" max="10497" width="7.5703125" customWidth="1"/>
    <col min="10498" max="10498" width="53" customWidth="1"/>
    <col min="10499" max="10499" width="10.7109375" customWidth="1"/>
    <col min="10500" max="10500" width="24.7109375" customWidth="1"/>
    <col min="10501" max="10501" width="21.5703125" customWidth="1"/>
    <col min="10753" max="10753" width="7.5703125" customWidth="1"/>
    <col min="10754" max="10754" width="53" customWidth="1"/>
    <col min="10755" max="10755" width="10.7109375" customWidth="1"/>
    <col min="10756" max="10756" width="24.7109375" customWidth="1"/>
    <col min="10757" max="10757" width="21.5703125" customWidth="1"/>
    <col min="11009" max="11009" width="7.5703125" customWidth="1"/>
    <col min="11010" max="11010" width="53" customWidth="1"/>
    <col min="11011" max="11011" width="10.7109375" customWidth="1"/>
    <col min="11012" max="11012" width="24.7109375" customWidth="1"/>
    <col min="11013" max="11013" width="21.5703125" customWidth="1"/>
    <col min="11265" max="11265" width="7.5703125" customWidth="1"/>
    <col min="11266" max="11266" width="53" customWidth="1"/>
    <col min="11267" max="11267" width="10.7109375" customWidth="1"/>
    <col min="11268" max="11268" width="24.7109375" customWidth="1"/>
    <col min="11269" max="11269" width="21.5703125" customWidth="1"/>
    <col min="11521" max="11521" width="7.5703125" customWidth="1"/>
    <col min="11522" max="11522" width="53" customWidth="1"/>
    <col min="11523" max="11523" width="10.7109375" customWidth="1"/>
    <col min="11524" max="11524" width="24.7109375" customWidth="1"/>
    <col min="11525" max="11525" width="21.5703125" customWidth="1"/>
    <col min="11777" max="11777" width="7.5703125" customWidth="1"/>
    <col min="11778" max="11778" width="53" customWidth="1"/>
    <col min="11779" max="11779" width="10.7109375" customWidth="1"/>
    <col min="11780" max="11780" width="24.7109375" customWidth="1"/>
    <col min="11781" max="11781" width="21.5703125" customWidth="1"/>
    <col min="12033" max="12033" width="7.5703125" customWidth="1"/>
    <col min="12034" max="12034" width="53" customWidth="1"/>
    <col min="12035" max="12035" width="10.7109375" customWidth="1"/>
    <col min="12036" max="12036" width="24.7109375" customWidth="1"/>
    <col min="12037" max="12037" width="21.5703125" customWidth="1"/>
    <col min="12289" max="12289" width="7.5703125" customWidth="1"/>
    <col min="12290" max="12290" width="53" customWidth="1"/>
    <col min="12291" max="12291" width="10.7109375" customWidth="1"/>
    <col min="12292" max="12292" width="24.7109375" customWidth="1"/>
    <col min="12293" max="12293" width="21.5703125" customWidth="1"/>
    <col min="12545" max="12545" width="7.5703125" customWidth="1"/>
    <col min="12546" max="12546" width="53" customWidth="1"/>
    <col min="12547" max="12547" width="10.7109375" customWidth="1"/>
    <col min="12548" max="12548" width="24.7109375" customWidth="1"/>
    <col min="12549" max="12549" width="21.5703125" customWidth="1"/>
    <col min="12801" max="12801" width="7.5703125" customWidth="1"/>
    <col min="12802" max="12802" width="53" customWidth="1"/>
    <col min="12803" max="12803" width="10.7109375" customWidth="1"/>
    <col min="12804" max="12804" width="24.7109375" customWidth="1"/>
    <col min="12805" max="12805" width="21.5703125" customWidth="1"/>
    <col min="13057" max="13057" width="7.5703125" customWidth="1"/>
    <col min="13058" max="13058" width="53" customWidth="1"/>
    <col min="13059" max="13059" width="10.7109375" customWidth="1"/>
    <col min="13060" max="13060" width="24.7109375" customWidth="1"/>
    <col min="13061" max="13061" width="21.5703125" customWidth="1"/>
    <col min="13313" max="13313" width="7.5703125" customWidth="1"/>
    <col min="13314" max="13314" width="53" customWidth="1"/>
    <col min="13315" max="13315" width="10.7109375" customWidth="1"/>
    <col min="13316" max="13316" width="24.7109375" customWidth="1"/>
    <col min="13317" max="13317" width="21.5703125" customWidth="1"/>
    <col min="13569" max="13569" width="7.5703125" customWidth="1"/>
    <col min="13570" max="13570" width="53" customWidth="1"/>
    <col min="13571" max="13571" width="10.7109375" customWidth="1"/>
    <col min="13572" max="13572" width="24.7109375" customWidth="1"/>
    <col min="13573" max="13573" width="21.5703125" customWidth="1"/>
    <col min="13825" max="13825" width="7.5703125" customWidth="1"/>
    <col min="13826" max="13826" width="53" customWidth="1"/>
    <col min="13827" max="13827" width="10.7109375" customWidth="1"/>
    <col min="13828" max="13828" width="24.7109375" customWidth="1"/>
    <col min="13829" max="13829" width="21.5703125" customWidth="1"/>
    <col min="14081" max="14081" width="7.5703125" customWidth="1"/>
    <col min="14082" max="14082" width="53" customWidth="1"/>
    <col min="14083" max="14083" width="10.7109375" customWidth="1"/>
    <col min="14084" max="14084" width="24.7109375" customWidth="1"/>
    <col min="14085" max="14085" width="21.5703125" customWidth="1"/>
    <col min="14337" max="14337" width="7.5703125" customWidth="1"/>
    <col min="14338" max="14338" width="53" customWidth="1"/>
    <col min="14339" max="14339" width="10.7109375" customWidth="1"/>
    <col min="14340" max="14340" width="24.7109375" customWidth="1"/>
    <col min="14341" max="14341" width="21.5703125" customWidth="1"/>
    <col min="14593" max="14593" width="7.5703125" customWidth="1"/>
    <col min="14594" max="14594" width="53" customWidth="1"/>
    <col min="14595" max="14595" width="10.7109375" customWidth="1"/>
    <col min="14596" max="14596" width="24.7109375" customWidth="1"/>
    <col min="14597" max="14597" width="21.5703125" customWidth="1"/>
    <col min="14849" max="14849" width="7.5703125" customWidth="1"/>
    <col min="14850" max="14850" width="53" customWidth="1"/>
    <col min="14851" max="14851" width="10.7109375" customWidth="1"/>
    <col min="14852" max="14852" width="24.7109375" customWidth="1"/>
    <col min="14853" max="14853" width="21.5703125" customWidth="1"/>
    <col min="15105" max="15105" width="7.5703125" customWidth="1"/>
    <col min="15106" max="15106" width="53" customWidth="1"/>
    <col min="15107" max="15107" width="10.7109375" customWidth="1"/>
    <col min="15108" max="15108" width="24.7109375" customWidth="1"/>
    <col min="15109" max="15109" width="21.5703125" customWidth="1"/>
    <col min="15361" max="15361" width="7.5703125" customWidth="1"/>
    <col min="15362" max="15362" width="53" customWidth="1"/>
    <col min="15363" max="15363" width="10.7109375" customWidth="1"/>
    <col min="15364" max="15364" width="24.7109375" customWidth="1"/>
    <col min="15365" max="15365" width="21.5703125" customWidth="1"/>
    <col min="15617" max="15617" width="7.5703125" customWidth="1"/>
    <col min="15618" max="15618" width="53" customWidth="1"/>
    <col min="15619" max="15619" width="10.7109375" customWidth="1"/>
    <col min="15620" max="15620" width="24.7109375" customWidth="1"/>
    <col min="15621" max="15621" width="21.5703125" customWidth="1"/>
    <col min="15873" max="15873" width="7.5703125" customWidth="1"/>
    <col min="15874" max="15874" width="53" customWidth="1"/>
    <col min="15875" max="15875" width="10.7109375" customWidth="1"/>
    <col min="15876" max="15876" width="24.7109375" customWidth="1"/>
    <col min="15877" max="15877" width="21.5703125" customWidth="1"/>
    <col min="16129" max="16129" width="7.5703125" customWidth="1"/>
    <col min="16130" max="16130" width="53" customWidth="1"/>
    <col min="16131" max="16131" width="10.7109375" customWidth="1"/>
    <col min="16132" max="16132" width="24.7109375" customWidth="1"/>
    <col min="16133" max="16133" width="21.5703125" customWidth="1"/>
  </cols>
  <sheetData>
    <row r="1" spans="1:5" ht="18.75" x14ac:dyDescent="0.3">
      <c r="A1" s="90" t="s">
        <v>0</v>
      </c>
      <c r="B1" s="90"/>
      <c r="C1" s="90"/>
      <c r="D1" s="90"/>
      <c r="E1" s="90"/>
    </row>
    <row r="2" spans="1:5" x14ac:dyDescent="0.25">
      <c r="A2" s="1" t="s">
        <v>1</v>
      </c>
      <c r="B2" s="1"/>
      <c r="C2" s="2"/>
      <c r="D2" s="96"/>
      <c r="E2" s="97"/>
    </row>
    <row r="3" spans="1:5" x14ac:dyDescent="0.25">
      <c r="A3" s="1" t="s">
        <v>2</v>
      </c>
      <c r="B3" s="1"/>
      <c r="C3" s="2"/>
      <c r="D3" s="96"/>
      <c r="E3" s="97"/>
    </row>
    <row r="4" spans="1:5" ht="16.5" thickBot="1" x14ac:dyDescent="0.3">
      <c r="A4" s="6"/>
      <c r="B4" s="6"/>
      <c r="C4" s="6"/>
      <c r="D4" s="98"/>
      <c r="E4" s="71"/>
    </row>
    <row r="5" spans="1:5" ht="36.75" customHeight="1" thickBot="1" x14ac:dyDescent="0.3">
      <c r="A5" s="91" t="s">
        <v>3</v>
      </c>
      <c r="B5" s="92"/>
      <c r="C5" s="92"/>
      <c r="D5" s="92"/>
      <c r="E5" s="93"/>
    </row>
    <row r="6" spans="1:5" x14ac:dyDescent="0.25">
      <c r="A6" s="99"/>
      <c r="B6" s="99"/>
      <c r="C6" s="99"/>
      <c r="D6" s="99"/>
      <c r="E6" s="99"/>
    </row>
    <row r="7" spans="1:5" x14ac:dyDescent="0.25">
      <c r="A7" s="95"/>
      <c r="B7" s="95"/>
      <c r="C7" s="95"/>
      <c r="D7" s="95"/>
      <c r="E7" s="95"/>
    </row>
    <row r="8" spans="1:5" ht="16.5" thickBot="1" x14ac:dyDescent="0.3">
      <c r="A8" s="9"/>
      <c r="B8" s="10"/>
      <c r="C8" s="11"/>
      <c r="D8" s="11"/>
      <c r="E8" s="71"/>
    </row>
    <row r="9" spans="1:5" ht="16.5" thickBot="1" x14ac:dyDescent="0.3">
      <c r="A9" s="77" t="s">
        <v>4</v>
      </c>
      <c r="B9" s="78"/>
      <c r="C9" s="78"/>
      <c r="D9" s="78"/>
      <c r="E9" s="79"/>
    </row>
    <row r="10" spans="1:5" ht="32.25" thickBot="1" x14ac:dyDescent="0.3">
      <c r="A10" s="12" t="s">
        <v>5</v>
      </c>
      <c r="B10" s="13" t="s">
        <v>6</v>
      </c>
      <c r="C10" s="13" t="s">
        <v>7</v>
      </c>
      <c r="D10" s="14" t="s">
        <v>8</v>
      </c>
      <c r="E10" s="14" t="s">
        <v>9</v>
      </c>
    </row>
    <row r="11" spans="1:5" ht="32.25" thickBot="1" x14ac:dyDescent="0.3">
      <c r="A11" s="12">
        <v>1</v>
      </c>
      <c r="B11" s="15" t="s">
        <v>67</v>
      </c>
      <c r="C11" s="100">
        <v>0</v>
      </c>
      <c r="D11" s="47">
        <f>54615+510</f>
        <v>55125</v>
      </c>
      <c r="E11" s="47">
        <f>C11*D11</f>
        <v>0</v>
      </c>
    </row>
    <row r="12" spans="1:5" ht="16.5" thickBot="1" x14ac:dyDescent="0.3">
      <c r="A12" s="89"/>
      <c r="B12" s="89"/>
      <c r="C12" s="89"/>
      <c r="D12" s="89"/>
      <c r="E12" s="71"/>
    </row>
    <row r="13" spans="1:5" ht="16.5" thickBot="1" x14ac:dyDescent="0.3">
      <c r="A13" s="77" t="s">
        <v>11</v>
      </c>
      <c r="B13" s="78"/>
      <c r="C13" s="78"/>
      <c r="D13" s="78"/>
      <c r="E13" s="79"/>
    </row>
    <row r="14" spans="1:5" ht="16.5" thickBot="1" x14ac:dyDescent="0.3">
      <c r="A14" s="12" t="s">
        <v>5</v>
      </c>
      <c r="B14" s="13" t="s">
        <v>6</v>
      </c>
      <c r="C14" s="13" t="s">
        <v>7</v>
      </c>
      <c r="D14" s="13" t="s">
        <v>12</v>
      </c>
      <c r="E14" s="14" t="s">
        <v>9</v>
      </c>
    </row>
    <row r="15" spans="1:5" ht="16.5" thickBot="1" x14ac:dyDescent="0.3">
      <c r="A15" s="18">
        <v>1</v>
      </c>
      <c r="B15" s="19" t="s">
        <v>13</v>
      </c>
      <c r="C15" s="20">
        <v>0</v>
      </c>
      <c r="D15" s="24">
        <v>3677</v>
      </c>
      <c r="E15" s="33">
        <f t="shared" ref="E15:E42" si="0">C15*D15</f>
        <v>0</v>
      </c>
    </row>
    <row r="16" spans="1:5" ht="16.5" thickBot="1" x14ac:dyDescent="0.3">
      <c r="A16" s="18">
        <v>2</v>
      </c>
      <c r="B16" s="19" t="s">
        <v>14</v>
      </c>
      <c r="C16" s="20">
        <v>0</v>
      </c>
      <c r="D16" s="24">
        <v>3477</v>
      </c>
      <c r="E16" s="24">
        <f t="shared" si="0"/>
        <v>0</v>
      </c>
    </row>
    <row r="17" spans="1:5" ht="16.5" thickBot="1" x14ac:dyDescent="0.3">
      <c r="A17" s="18">
        <v>3</v>
      </c>
      <c r="B17" s="19" t="s">
        <v>15</v>
      </c>
      <c r="C17" s="20">
        <v>0</v>
      </c>
      <c r="D17" s="24">
        <v>1</v>
      </c>
      <c r="E17" s="24">
        <f t="shared" si="0"/>
        <v>0</v>
      </c>
    </row>
    <row r="18" spans="1:5" ht="16.5" thickBot="1" x14ac:dyDescent="0.3">
      <c r="A18" s="18">
        <v>4</v>
      </c>
      <c r="B18" s="19" t="s">
        <v>16</v>
      </c>
      <c r="C18" s="20">
        <v>0</v>
      </c>
      <c r="D18" s="24">
        <v>1212</v>
      </c>
      <c r="E18" s="24">
        <f t="shared" si="0"/>
        <v>0</v>
      </c>
    </row>
    <row r="19" spans="1:5" ht="16.5" thickBot="1" x14ac:dyDescent="0.3">
      <c r="A19" s="18">
        <v>5</v>
      </c>
      <c r="B19" s="19" t="s">
        <v>17</v>
      </c>
      <c r="C19" s="20">
        <v>0</v>
      </c>
      <c r="D19" s="24">
        <v>6931</v>
      </c>
      <c r="E19" s="33">
        <f t="shared" si="0"/>
        <v>0</v>
      </c>
    </row>
    <row r="20" spans="1:5" ht="16.5" thickBot="1" x14ac:dyDescent="0.3">
      <c r="A20" s="18">
        <v>6</v>
      </c>
      <c r="B20" s="19" t="s">
        <v>18</v>
      </c>
      <c r="C20" s="20">
        <v>0</v>
      </c>
      <c r="D20" s="24">
        <v>795</v>
      </c>
      <c r="E20" s="24">
        <f t="shared" si="0"/>
        <v>0</v>
      </c>
    </row>
    <row r="21" spans="1:5" ht="16.5" thickBot="1" x14ac:dyDescent="0.3">
      <c r="A21" s="18">
        <v>7</v>
      </c>
      <c r="B21" s="19" t="s">
        <v>19</v>
      </c>
      <c r="C21" s="20">
        <v>0</v>
      </c>
      <c r="D21" s="24">
        <v>334</v>
      </c>
      <c r="E21" s="24">
        <f t="shared" si="0"/>
        <v>0</v>
      </c>
    </row>
    <row r="22" spans="1:5" s="103" customFormat="1" ht="16.5" thickBot="1" x14ac:dyDescent="0.3">
      <c r="A22" s="101">
        <v>8</v>
      </c>
      <c r="B22" s="102" t="s">
        <v>68</v>
      </c>
      <c r="C22" s="20">
        <v>0</v>
      </c>
      <c r="D22" s="33">
        <v>429</v>
      </c>
      <c r="E22" s="33">
        <f t="shared" si="0"/>
        <v>0</v>
      </c>
    </row>
    <row r="23" spans="1:5" ht="16.5" thickBot="1" x14ac:dyDescent="0.3">
      <c r="A23" s="18">
        <v>9</v>
      </c>
      <c r="B23" s="19" t="s">
        <v>21</v>
      </c>
      <c r="C23" s="20">
        <v>0</v>
      </c>
      <c r="D23" s="24">
        <v>-759</v>
      </c>
      <c r="E23" s="24">
        <f t="shared" si="0"/>
        <v>0</v>
      </c>
    </row>
    <row r="24" spans="1:5" ht="16.5" thickBot="1" x14ac:dyDescent="0.3">
      <c r="A24" s="18">
        <v>10</v>
      </c>
      <c r="B24" s="19" t="s">
        <v>22</v>
      </c>
      <c r="C24" s="20">
        <v>0</v>
      </c>
      <c r="D24" s="24">
        <v>1585</v>
      </c>
      <c r="E24" s="33">
        <f t="shared" si="0"/>
        <v>0</v>
      </c>
    </row>
    <row r="25" spans="1:5" ht="16.5" thickBot="1" x14ac:dyDescent="0.3">
      <c r="A25" s="18">
        <v>11</v>
      </c>
      <c r="B25" s="19" t="s">
        <v>23</v>
      </c>
      <c r="C25" s="20">
        <v>0</v>
      </c>
      <c r="D25" s="24">
        <v>165</v>
      </c>
      <c r="E25" s="33">
        <f t="shared" si="0"/>
        <v>0</v>
      </c>
    </row>
    <row r="26" spans="1:5" s="103" customFormat="1" ht="16.5" thickBot="1" x14ac:dyDescent="0.3">
      <c r="A26" s="25">
        <v>12</v>
      </c>
      <c r="B26" s="26" t="s">
        <v>24</v>
      </c>
      <c r="C26" s="27"/>
      <c r="D26" s="28" t="s">
        <v>25</v>
      </c>
      <c r="E26" s="28" t="s">
        <v>25</v>
      </c>
    </row>
    <row r="27" spans="1:5" ht="16.5" thickBot="1" x14ac:dyDescent="0.3">
      <c r="A27" s="18"/>
      <c r="B27" s="19" t="s">
        <v>26</v>
      </c>
      <c r="C27" s="20">
        <v>0</v>
      </c>
      <c r="D27" s="24">
        <v>460</v>
      </c>
      <c r="E27" s="33">
        <f t="shared" si="0"/>
        <v>0</v>
      </c>
    </row>
    <row r="28" spans="1:5" ht="16.5" thickBot="1" x14ac:dyDescent="0.3">
      <c r="A28" s="18"/>
      <c r="B28" s="19" t="s">
        <v>27</v>
      </c>
      <c r="C28" s="20">
        <v>0</v>
      </c>
      <c r="D28" s="24">
        <v>264</v>
      </c>
      <c r="E28" s="33">
        <f t="shared" si="0"/>
        <v>0</v>
      </c>
    </row>
    <row r="29" spans="1:5" ht="16.5" thickBot="1" x14ac:dyDescent="0.3">
      <c r="A29" s="18">
        <v>13</v>
      </c>
      <c r="B29" s="19" t="s">
        <v>28</v>
      </c>
      <c r="C29" s="20">
        <v>0</v>
      </c>
      <c r="D29" s="24">
        <v>-300</v>
      </c>
      <c r="E29" s="33">
        <f t="shared" si="0"/>
        <v>0</v>
      </c>
    </row>
    <row r="30" spans="1:5" ht="16.5" thickBot="1" x14ac:dyDescent="0.3">
      <c r="A30" s="25">
        <v>14</v>
      </c>
      <c r="B30" s="26" t="s">
        <v>69</v>
      </c>
      <c r="C30" s="27"/>
      <c r="D30" s="104">
        <v>0</v>
      </c>
      <c r="E30" s="104" t="s">
        <v>25</v>
      </c>
    </row>
    <row r="31" spans="1:5" ht="16.5" thickBot="1" x14ac:dyDescent="0.3">
      <c r="A31" s="25">
        <v>15</v>
      </c>
      <c r="B31" s="26" t="s">
        <v>69</v>
      </c>
      <c r="C31" s="27"/>
      <c r="D31" s="28">
        <v>0</v>
      </c>
      <c r="E31" s="28" t="s">
        <v>25</v>
      </c>
    </row>
    <row r="32" spans="1:5" ht="16.5" thickBot="1" x14ac:dyDescent="0.3">
      <c r="A32" s="25">
        <v>16</v>
      </c>
      <c r="B32" s="26" t="s">
        <v>31</v>
      </c>
      <c r="C32" s="27"/>
      <c r="D32" s="28">
        <v>0</v>
      </c>
      <c r="E32" s="28" t="s">
        <v>25</v>
      </c>
    </row>
    <row r="33" spans="1:5" ht="16.5" thickBot="1" x14ac:dyDescent="0.3">
      <c r="A33" s="18"/>
      <c r="B33" s="19" t="s">
        <v>32</v>
      </c>
      <c r="C33" s="20">
        <v>0</v>
      </c>
      <c r="D33" s="24">
        <v>1800</v>
      </c>
      <c r="E33" s="33">
        <f t="shared" si="0"/>
        <v>0</v>
      </c>
    </row>
    <row r="34" spans="1:5" ht="16.5" thickBot="1" x14ac:dyDescent="0.3">
      <c r="A34" s="18"/>
      <c r="B34" s="19" t="s">
        <v>33</v>
      </c>
      <c r="C34" s="20">
        <v>0</v>
      </c>
      <c r="D34" s="33">
        <v>80</v>
      </c>
      <c r="E34" s="33">
        <f t="shared" si="0"/>
        <v>0</v>
      </c>
    </row>
    <row r="35" spans="1:5" ht="16.5" thickBot="1" x14ac:dyDescent="0.3">
      <c r="A35" s="18">
        <v>17</v>
      </c>
      <c r="B35" s="19" t="s">
        <v>34</v>
      </c>
      <c r="C35" s="20">
        <v>0</v>
      </c>
      <c r="D35" s="24">
        <v>1</v>
      </c>
      <c r="E35" s="33">
        <f t="shared" si="0"/>
        <v>0</v>
      </c>
    </row>
    <row r="36" spans="1:5" ht="16.5" thickBot="1" x14ac:dyDescent="0.3">
      <c r="A36" s="18">
        <v>18</v>
      </c>
      <c r="B36" s="19" t="s">
        <v>35</v>
      </c>
      <c r="C36" s="20">
        <v>0</v>
      </c>
      <c r="D36" s="24">
        <v>505</v>
      </c>
      <c r="E36" s="33">
        <f t="shared" si="0"/>
        <v>0</v>
      </c>
    </row>
    <row r="37" spans="1:5" ht="16.5" thickBot="1" x14ac:dyDescent="0.3">
      <c r="A37" s="18">
        <v>19</v>
      </c>
      <c r="B37" s="19" t="s">
        <v>36</v>
      </c>
      <c r="C37" s="20">
        <v>0</v>
      </c>
      <c r="D37" s="24">
        <v>17125</v>
      </c>
      <c r="E37" s="33">
        <f t="shared" si="0"/>
        <v>0</v>
      </c>
    </row>
    <row r="38" spans="1:5" ht="16.5" thickBot="1" x14ac:dyDescent="0.3">
      <c r="A38" s="18">
        <v>20</v>
      </c>
      <c r="B38" s="19" t="s">
        <v>37</v>
      </c>
      <c r="C38" s="20">
        <v>0</v>
      </c>
      <c r="D38" s="24">
        <v>300</v>
      </c>
      <c r="E38" s="33">
        <f t="shared" si="0"/>
        <v>0</v>
      </c>
    </row>
    <row r="39" spans="1:5" ht="16.5" thickBot="1" x14ac:dyDescent="0.3">
      <c r="A39" s="25">
        <v>21</v>
      </c>
      <c r="B39" s="26" t="s">
        <v>38</v>
      </c>
      <c r="C39" s="27" t="s">
        <v>25</v>
      </c>
      <c r="D39" s="28" t="s">
        <v>25</v>
      </c>
      <c r="E39" s="28" t="s">
        <v>25</v>
      </c>
    </row>
    <row r="40" spans="1:5" ht="16.5" thickBot="1" x14ac:dyDescent="0.3">
      <c r="A40" s="18" t="s">
        <v>25</v>
      </c>
      <c r="B40" s="19" t="s">
        <v>39</v>
      </c>
      <c r="C40" s="20">
        <v>0</v>
      </c>
      <c r="D40" s="24">
        <v>220</v>
      </c>
      <c r="E40" s="33">
        <f t="shared" si="0"/>
        <v>0</v>
      </c>
    </row>
    <row r="41" spans="1:5" ht="16.5" thickBot="1" x14ac:dyDescent="0.3">
      <c r="A41" s="18" t="s">
        <v>25</v>
      </c>
      <c r="B41" s="19" t="s">
        <v>40</v>
      </c>
      <c r="C41" s="20">
        <v>0</v>
      </c>
      <c r="D41" s="24">
        <v>788</v>
      </c>
      <c r="E41" s="33">
        <f t="shared" si="0"/>
        <v>0</v>
      </c>
    </row>
    <row r="42" spans="1:5" ht="16.5" thickBot="1" x14ac:dyDescent="0.3">
      <c r="A42" s="18">
        <v>22</v>
      </c>
      <c r="B42" s="19" t="s">
        <v>41</v>
      </c>
      <c r="C42" s="20">
        <v>0</v>
      </c>
      <c r="D42" s="24">
        <v>895</v>
      </c>
      <c r="E42" s="33">
        <f t="shared" si="0"/>
        <v>0</v>
      </c>
    </row>
    <row r="43" spans="1:5" ht="16.5" thickBot="1" x14ac:dyDescent="0.3">
      <c r="A43" s="105"/>
      <c r="B43" s="35" t="s">
        <v>42</v>
      </c>
      <c r="C43" s="106"/>
      <c r="D43" s="37">
        <f>SUM(D15:D42)</f>
        <v>39985</v>
      </c>
      <c r="E43" s="37">
        <f>SUM(E15:E42)</f>
        <v>0</v>
      </c>
    </row>
    <row r="44" spans="1:5" ht="16.5" thickBot="1" x14ac:dyDescent="0.3">
      <c r="A44" s="107"/>
      <c r="B44" s="107"/>
      <c r="C44" s="107"/>
      <c r="D44" s="107"/>
      <c r="E44" s="49"/>
    </row>
    <row r="45" spans="1:5" ht="16.5" thickBot="1" x14ac:dyDescent="0.3">
      <c r="A45" s="77" t="s">
        <v>43</v>
      </c>
      <c r="B45" s="78"/>
      <c r="C45" s="78"/>
      <c r="D45" s="78"/>
      <c r="E45" s="79"/>
    </row>
    <row r="46" spans="1:5" ht="16.5" thickBot="1" x14ac:dyDescent="0.3">
      <c r="A46" s="12" t="s">
        <v>5</v>
      </c>
      <c r="B46" s="13" t="s">
        <v>6</v>
      </c>
      <c r="C46" s="43"/>
      <c r="D46" s="13" t="s">
        <v>12</v>
      </c>
      <c r="E46" s="44" t="s">
        <v>9</v>
      </c>
    </row>
    <row r="47" spans="1:5" ht="16.5" thickBot="1" x14ac:dyDescent="0.3">
      <c r="A47" s="18">
        <v>23</v>
      </c>
      <c r="B47" s="43" t="s">
        <v>44</v>
      </c>
      <c r="C47" s="20">
        <v>0</v>
      </c>
      <c r="D47" s="24">
        <v>248</v>
      </c>
      <c r="E47" s="33">
        <f>C47*D47</f>
        <v>0</v>
      </c>
    </row>
    <row r="48" spans="1:5" ht="16.5" thickBot="1" x14ac:dyDescent="0.3">
      <c r="A48" s="18">
        <v>24</v>
      </c>
      <c r="B48" s="43" t="s">
        <v>45</v>
      </c>
      <c r="C48" s="20">
        <v>0</v>
      </c>
      <c r="D48" s="24">
        <v>412</v>
      </c>
      <c r="E48" s="33">
        <f>C48*D48</f>
        <v>0</v>
      </c>
    </row>
    <row r="49" spans="1:5" ht="16.5" thickBot="1" x14ac:dyDescent="0.3">
      <c r="A49" s="18">
        <v>25</v>
      </c>
      <c r="B49" s="43" t="s">
        <v>46</v>
      </c>
      <c r="C49" s="20">
        <v>0</v>
      </c>
      <c r="D49" s="24">
        <v>508</v>
      </c>
      <c r="E49" s="33">
        <f>C49*D49</f>
        <v>0</v>
      </c>
    </row>
    <row r="50" spans="1:5" ht="16.5" thickBot="1" x14ac:dyDescent="0.3">
      <c r="A50" s="18">
        <v>26</v>
      </c>
      <c r="B50" s="43" t="s">
        <v>47</v>
      </c>
      <c r="C50" s="20">
        <v>0</v>
      </c>
      <c r="D50" s="24">
        <v>23</v>
      </c>
      <c r="E50" s="33">
        <f>C50*D50</f>
        <v>0</v>
      </c>
    </row>
    <row r="51" spans="1:5" ht="16.5" thickBot="1" x14ac:dyDescent="0.3">
      <c r="A51" s="18">
        <v>27</v>
      </c>
      <c r="B51" s="43" t="s">
        <v>48</v>
      </c>
      <c r="C51" s="20">
        <v>0</v>
      </c>
      <c r="D51" s="24">
        <v>1</v>
      </c>
      <c r="E51" s="33">
        <f>C51*D51</f>
        <v>0</v>
      </c>
    </row>
    <row r="52" spans="1:5" ht="16.5" thickBot="1" x14ac:dyDescent="0.3">
      <c r="A52" s="108"/>
      <c r="B52" s="35" t="s">
        <v>49</v>
      </c>
      <c r="C52" s="106"/>
      <c r="D52" s="47">
        <f>SUM(D47:D51)</f>
        <v>1192</v>
      </c>
      <c r="E52" s="47">
        <f>SUM(E47:E51)</f>
        <v>0</v>
      </c>
    </row>
    <row r="53" spans="1:5" ht="16.5" thickBot="1" x14ac:dyDescent="0.3">
      <c r="A53" s="68"/>
      <c r="B53" s="68"/>
      <c r="C53" s="49"/>
      <c r="D53" s="49"/>
      <c r="E53" s="71"/>
    </row>
    <row r="54" spans="1:5" ht="16.5" thickBot="1" x14ac:dyDescent="0.3">
      <c r="A54" s="77" t="s">
        <v>50</v>
      </c>
      <c r="B54" s="78"/>
      <c r="C54" s="78"/>
      <c r="D54" s="78"/>
      <c r="E54" s="79"/>
    </row>
    <row r="55" spans="1:5" ht="16.5" thickBot="1" x14ac:dyDescent="0.3">
      <c r="A55" s="12" t="s">
        <v>5</v>
      </c>
      <c r="B55" s="13" t="s">
        <v>6</v>
      </c>
      <c r="C55" s="43"/>
      <c r="D55" s="13" t="s">
        <v>12</v>
      </c>
      <c r="E55" s="13" t="s">
        <v>9</v>
      </c>
    </row>
    <row r="56" spans="1:5" ht="32.25" thickBot="1" x14ac:dyDescent="0.3">
      <c r="A56" s="18">
        <v>28</v>
      </c>
      <c r="B56" s="51" t="s">
        <v>51</v>
      </c>
      <c r="C56" s="20">
        <v>0</v>
      </c>
      <c r="D56" s="24">
        <v>350</v>
      </c>
      <c r="E56" s="24">
        <f>C56*D56</f>
        <v>0</v>
      </c>
    </row>
    <row r="57" spans="1:5" ht="32.25" thickBot="1" x14ac:dyDescent="0.3">
      <c r="A57" s="18">
        <v>29</v>
      </c>
      <c r="B57" s="51" t="s">
        <v>52</v>
      </c>
      <c r="C57" s="20">
        <v>0</v>
      </c>
      <c r="D57" s="24">
        <v>650</v>
      </c>
      <c r="E57" s="24">
        <f>C57*D57</f>
        <v>0</v>
      </c>
    </row>
    <row r="58" spans="1:5" ht="16.5" thickBot="1" x14ac:dyDescent="0.3">
      <c r="A58" s="18">
        <v>30</v>
      </c>
      <c r="B58" s="51" t="s">
        <v>53</v>
      </c>
      <c r="C58" s="20">
        <v>0</v>
      </c>
      <c r="D58" s="24">
        <v>3800</v>
      </c>
      <c r="E58" s="24">
        <f>C58*D58</f>
        <v>0</v>
      </c>
    </row>
    <row r="59" spans="1:5" ht="16.5" thickBot="1" x14ac:dyDescent="0.3">
      <c r="A59" s="18">
        <v>31</v>
      </c>
      <c r="B59" s="51" t="s">
        <v>54</v>
      </c>
      <c r="C59" s="20">
        <v>0</v>
      </c>
      <c r="D59" s="24">
        <v>325</v>
      </c>
      <c r="E59" s="24">
        <f>C59*D59</f>
        <v>0</v>
      </c>
    </row>
    <row r="60" spans="1:5" ht="16.5" thickBot="1" x14ac:dyDescent="0.3">
      <c r="A60" s="108"/>
      <c r="B60" s="35" t="s">
        <v>55</v>
      </c>
      <c r="C60" s="106"/>
      <c r="D60" s="47">
        <f>SUM(D56:D59)</f>
        <v>5125</v>
      </c>
      <c r="E60" s="47">
        <f>SUM(E56:E59)</f>
        <v>0</v>
      </c>
    </row>
    <row r="61" spans="1:5" ht="16.5" thickBot="1" x14ac:dyDescent="0.3">
      <c r="A61" s="68"/>
      <c r="B61" s="49"/>
      <c r="C61" s="49"/>
      <c r="D61" s="49"/>
      <c r="E61" s="71"/>
    </row>
    <row r="62" spans="1:5" ht="16.5" thickBot="1" x14ac:dyDescent="0.3">
      <c r="A62" s="77" t="s">
        <v>56</v>
      </c>
      <c r="B62" s="78"/>
      <c r="C62" s="78"/>
      <c r="D62" s="78"/>
      <c r="E62" s="79"/>
    </row>
    <row r="63" spans="1:5" ht="16.5" thickBot="1" x14ac:dyDescent="0.3">
      <c r="A63" s="12" t="s">
        <v>5</v>
      </c>
      <c r="B63" s="13" t="s">
        <v>6</v>
      </c>
      <c r="C63" s="43"/>
      <c r="D63" s="13" t="s">
        <v>12</v>
      </c>
      <c r="E63" s="13" t="s">
        <v>9</v>
      </c>
    </row>
    <row r="64" spans="1:5" ht="16.5" thickBot="1" x14ac:dyDescent="0.3">
      <c r="A64" s="18">
        <v>32</v>
      </c>
      <c r="B64" s="51" t="s">
        <v>57</v>
      </c>
      <c r="C64" s="20">
        <v>0</v>
      </c>
      <c r="D64" s="24">
        <v>-200</v>
      </c>
      <c r="E64" s="24">
        <f>C64*D64</f>
        <v>0</v>
      </c>
    </row>
    <row r="65" spans="1:5" ht="32.25" thickBot="1" x14ac:dyDescent="0.3">
      <c r="A65" s="18">
        <v>33</v>
      </c>
      <c r="B65" s="51" t="s">
        <v>58</v>
      </c>
      <c r="C65" s="20">
        <v>0</v>
      </c>
      <c r="D65" s="24">
        <v>789</v>
      </c>
      <c r="E65" s="24">
        <f>C65*D65</f>
        <v>0</v>
      </c>
    </row>
    <row r="66" spans="1:5" ht="16.5" thickBot="1" x14ac:dyDescent="0.3">
      <c r="A66" s="108"/>
      <c r="B66" s="109" t="s">
        <v>59</v>
      </c>
      <c r="C66" s="106"/>
      <c r="D66" s="47">
        <f>SUM(D64:D65)</f>
        <v>589</v>
      </c>
      <c r="E66" s="47">
        <f>SUM(E64:E65)</f>
        <v>0</v>
      </c>
    </row>
    <row r="67" spans="1:5" ht="19.5" thickBot="1" x14ac:dyDescent="0.3">
      <c r="A67" s="68"/>
      <c r="B67" s="52"/>
      <c r="C67" s="52"/>
      <c r="D67" s="54" t="s">
        <v>60</v>
      </c>
      <c r="E67" s="55">
        <f>SUM(E66,E60,E52,E43,E11)</f>
        <v>0</v>
      </c>
    </row>
    <row r="68" spans="1:5" ht="24.95" customHeight="1" thickBot="1" x14ac:dyDescent="0.3">
      <c r="A68" s="68"/>
      <c r="B68" s="49"/>
      <c r="C68" s="68"/>
      <c r="D68" s="49"/>
      <c r="E68" s="71"/>
    </row>
    <row r="69" spans="1:5" ht="16.5" thickBot="1" x14ac:dyDescent="0.3">
      <c r="A69" s="80" t="s">
        <v>70</v>
      </c>
      <c r="B69" s="81"/>
      <c r="C69" s="81"/>
      <c r="D69" s="81"/>
      <c r="E69" s="82"/>
    </row>
    <row r="70" spans="1:5" ht="16.149999999999999" customHeight="1" thickBot="1" x14ac:dyDescent="0.3">
      <c r="A70" s="83" t="s">
        <v>62</v>
      </c>
      <c r="B70" s="84"/>
      <c r="C70" s="84"/>
      <c r="D70" s="84"/>
      <c r="E70" s="85"/>
    </row>
    <row r="71" spans="1:5" ht="16.149999999999999" customHeight="1" thickBot="1" x14ac:dyDescent="0.3">
      <c r="A71" s="73" t="s">
        <v>63</v>
      </c>
      <c r="B71" s="74"/>
      <c r="C71" s="74"/>
      <c r="D71" s="74"/>
      <c r="E71" s="75"/>
    </row>
    <row r="72" spans="1:5" ht="16.5" thickBot="1" x14ac:dyDescent="0.3">
      <c r="A72" s="83" t="s">
        <v>64</v>
      </c>
      <c r="B72" s="84"/>
      <c r="C72" s="84"/>
      <c r="D72" s="84"/>
      <c r="E72" s="85"/>
    </row>
    <row r="73" spans="1:5" ht="45" customHeight="1" x14ac:dyDescent="0.25">
      <c r="A73" s="110" t="s">
        <v>71</v>
      </c>
      <c r="B73" s="110"/>
      <c r="C73" s="110"/>
      <c r="D73" s="110"/>
      <c r="E73" s="110"/>
    </row>
    <row r="74" spans="1:5" ht="15" x14ac:dyDescent="0.25">
      <c r="A74" s="87"/>
      <c r="B74" s="87"/>
      <c r="C74" s="87"/>
      <c r="D74" s="66"/>
      <c r="E74" s="66"/>
    </row>
    <row r="75" spans="1:5" ht="15" x14ac:dyDescent="0.25">
      <c r="A75" s="87"/>
      <c r="B75" s="87"/>
      <c r="C75" s="87"/>
      <c r="D75" s="66"/>
      <c r="E75" s="66"/>
    </row>
    <row r="76" spans="1:5" ht="15" x14ac:dyDescent="0.25">
      <c r="A76" s="87"/>
      <c r="B76" s="87"/>
      <c r="C76" s="87"/>
      <c r="D76" s="65" t="s">
        <v>25</v>
      </c>
      <c r="E76" s="66"/>
    </row>
    <row r="77" spans="1:5" x14ac:dyDescent="0.25">
      <c r="A77" s="62"/>
      <c r="B77" s="63"/>
      <c r="C77" s="64"/>
      <c r="D77" s="63"/>
      <c r="E77" s="63"/>
    </row>
    <row r="78" spans="1:5" x14ac:dyDescent="0.25">
      <c r="A78" s="88"/>
      <c r="B78" s="88"/>
      <c r="C78" s="88"/>
      <c r="D78" s="67"/>
      <c r="E78" s="67"/>
    </row>
    <row r="79" spans="1:5" x14ac:dyDescent="0.25">
      <c r="A79" s="68"/>
      <c r="B79" s="69"/>
      <c r="C79" s="49"/>
      <c r="D79" s="69"/>
      <c r="E79" s="69"/>
    </row>
    <row r="80" spans="1:5" ht="15" x14ac:dyDescent="0.25">
      <c r="A80" s="76"/>
      <c r="B80" s="76"/>
      <c r="C80" s="76"/>
    </row>
    <row r="81" spans="1:3" ht="15" x14ac:dyDescent="0.25">
      <c r="A81" s="76"/>
      <c r="B81" s="76"/>
      <c r="C81" s="76"/>
    </row>
    <row r="82" spans="1:3" ht="15" x14ac:dyDescent="0.25">
      <c r="A82" s="76"/>
      <c r="B82" s="76"/>
      <c r="C82" s="76"/>
    </row>
    <row r="83" spans="1:3" ht="15" x14ac:dyDescent="0.25">
      <c r="A83" s="76"/>
      <c r="B83" s="76"/>
      <c r="C83" s="76"/>
    </row>
    <row r="84" spans="1:3" ht="15" x14ac:dyDescent="0.25">
      <c r="A84" s="76"/>
      <c r="B84" s="76"/>
      <c r="C84" s="76"/>
    </row>
    <row r="85" spans="1:3" ht="15" x14ac:dyDescent="0.25">
      <c r="A85" s="76"/>
      <c r="B85" s="76"/>
      <c r="C85" s="76"/>
    </row>
    <row r="86" spans="1:3" x14ac:dyDescent="0.25">
      <c r="A86" s="70"/>
    </row>
    <row r="87" spans="1:3" x14ac:dyDescent="0.25">
      <c r="A87" s="72"/>
    </row>
  </sheetData>
  <protectedRanges>
    <protectedRange sqref="A2:IV3" name="Range5"/>
    <protectedRange sqref="C73:C65536 C1:C68" name="Range1"/>
    <protectedRange sqref="A69:IV72" name="Range2_1"/>
    <protectedRange sqref="C69:C72" name="Range1_2"/>
    <protectedRange sqref="A69:IV72" name="Range4"/>
  </protectedRanges>
  <mergeCells count="25">
    <mergeCell ref="A85:C85"/>
    <mergeCell ref="A78:C78"/>
    <mergeCell ref="A80:C80"/>
    <mergeCell ref="A81:C81"/>
    <mergeCell ref="A82:C82"/>
    <mergeCell ref="A83:C83"/>
    <mergeCell ref="A84:C84"/>
    <mergeCell ref="A70:E70"/>
    <mergeCell ref="A72:E72"/>
    <mergeCell ref="A73:E73"/>
    <mergeCell ref="A74:C74"/>
    <mergeCell ref="A75:C75"/>
    <mergeCell ref="A76:C76"/>
    <mergeCell ref="A13:E13"/>
    <mergeCell ref="A44:D44"/>
    <mergeCell ref="A45:E45"/>
    <mergeCell ref="A54:E54"/>
    <mergeCell ref="A62:E62"/>
    <mergeCell ref="A69:E69"/>
    <mergeCell ref="A1:E1"/>
    <mergeCell ref="A5:E5"/>
    <mergeCell ref="A6:E6"/>
    <mergeCell ref="A7:E7"/>
    <mergeCell ref="A9:E9"/>
    <mergeCell ref="A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0D97-87EC-4E15-95BB-D75DE4747F85}">
  <dimension ref="A1:H78"/>
  <sheetViews>
    <sheetView workbookViewId="0">
      <selection activeCell="G27" sqref="G27"/>
    </sheetView>
  </sheetViews>
  <sheetFormatPr defaultRowHeight="15.75" x14ac:dyDescent="0.25"/>
  <cols>
    <col min="1" max="1" width="7.5703125" customWidth="1"/>
    <col min="2" max="2" width="53" customWidth="1"/>
    <col min="3" max="3" width="10.7109375" style="143" customWidth="1"/>
    <col min="4" max="4" width="24.7109375" customWidth="1"/>
    <col min="5" max="5" width="21.5703125" customWidth="1"/>
    <col min="6" max="8" width="10.28515625" customWidth="1"/>
    <col min="257" max="257" width="7.5703125" customWidth="1"/>
    <col min="258" max="258" width="53" customWidth="1"/>
    <col min="259" max="259" width="10.7109375" customWidth="1"/>
    <col min="260" max="260" width="24.7109375" customWidth="1"/>
    <col min="261" max="261" width="21.5703125" customWidth="1"/>
    <col min="262" max="264" width="10.28515625" customWidth="1"/>
    <col min="513" max="513" width="7.5703125" customWidth="1"/>
    <col min="514" max="514" width="53" customWidth="1"/>
    <col min="515" max="515" width="10.7109375" customWidth="1"/>
    <col min="516" max="516" width="24.7109375" customWidth="1"/>
    <col min="517" max="517" width="21.5703125" customWidth="1"/>
    <col min="518" max="520" width="10.28515625" customWidth="1"/>
    <col min="769" max="769" width="7.5703125" customWidth="1"/>
    <col min="770" max="770" width="53" customWidth="1"/>
    <col min="771" max="771" width="10.7109375" customWidth="1"/>
    <col min="772" max="772" width="24.7109375" customWidth="1"/>
    <col min="773" max="773" width="21.5703125" customWidth="1"/>
    <col min="774" max="776" width="10.28515625" customWidth="1"/>
    <col min="1025" max="1025" width="7.5703125" customWidth="1"/>
    <col min="1026" max="1026" width="53" customWidth="1"/>
    <col min="1027" max="1027" width="10.7109375" customWidth="1"/>
    <col min="1028" max="1028" width="24.7109375" customWidth="1"/>
    <col min="1029" max="1029" width="21.5703125" customWidth="1"/>
    <col min="1030" max="1032" width="10.28515625" customWidth="1"/>
    <col min="1281" max="1281" width="7.5703125" customWidth="1"/>
    <col min="1282" max="1282" width="53" customWidth="1"/>
    <col min="1283" max="1283" width="10.7109375" customWidth="1"/>
    <col min="1284" max="1284" width="24.7109375" customWidth="1"/>
    <col min="1285" max="1285" width="21.5703125" customWidth="1"/>
    <col min="1286" max="1288" width="10.28515625" customWidth="1"/>
    <col min="1537" max="1537" width="7.5703125" customWidth="1"/>
    <col min="1538" max="1538" width="53" customWidth="1"/>
    <col min="1539" max="1539" width="10.7109375" customWidth="1"/>
    <col min="1540" max="1540" width="24.7109375" customWidth="1"/>
    <col min="1541" max="1541" width="21.5703125" customWidth="1"/>
    <col min="1542" max="1544" width="10.28515625" customWidth="1"/>
    <col min="1793" max="1793" width="7.5703125" customWidth="1"/>
    <col min="1794" max="1794" width="53" customWidth="1"/>
    <col min="1795" max="1795" width="10.7109375" customWidth="1"/>
    <col min="1796" max="1796" width="24.7109375" customWidth="1"/>
    <col min="1797" max="1797" width="21.5703125" customWidth="1"/>
    <col min="1798" max="1800" width="10.28515625" customWidth="1"/>
    <col min="2049" max="2049" width="7.5703125" customWidth="1"/>
    <col min="2050" max="2050" width="53" customWidth="1"/>
    <col min="2051" max="2051" width="10.7109375" customWidth="1"/>
    <col min="2052" max="2052" width="24.7109375" customWidth="1"/>
    <col min="2053" max="2053" width="21.5703125" customWidth="1"/>
    <col min="2054" max="2056" width="10.28515625" customWidth="1"/>
    <col min="2305" max="2305" width="7.5703125" customWidth="1"/>
    <col min="2306" max="2306" width="53" customWidth="1"/>
    <col min="2307" max="2307" width="10.7109375" customWidth="1"/>
    <col min="2308" max="2308" width="24.7109375" customWidth="1"/>
    <col min="2309" max="2309" width="21.5703125" customWidth="1"/>
    <col min="2310" max="2312" width="10.28515625" customWidth="1"/>
    <col min="2561" max="2561" width="7.5703125" customWidth="1"/>
    <col min="2562" max="2562" width="53" customWidth="1"/>
    <col min="2563" max="2563" width="10.7109375" customWidth="1"/>
    <col min="2564" max="2564" width="24.7109375" customWidth="1"/>
    <col min="2565" max="2565" width="21.5703125" customWidth="1"/>
    <col min="2566" max="2568" width="10.28515625" customWidth="1"/>
    <col min="2817" max="2817" width="7.5703125" customWidth="1"/>
    <col min="2818" max="2818" width="53" customWidth="1"/>
    <col min="2819" max="2819" width="10.7109375" customWidth="1"/>
    <col min="2820" max="2820" width="24.7109375" customWidth="1"/>
    <col min="2821" max="2821" width="21.5703125" customWidth="1"/>
    <col min="2822" max="2824" width="10.28515625" customWidth="1"/>
    <col min="3073" max="3073" width="7.5703125" customWidth="1"/>
    <col min="3074" max="3074" width="53" customWidth="1"/>
    <col min="3075" max="3075" width="10.7109375" customWidth="1"/>
    <col min="3076" max="3076" width="24.7109375" customWidth="1"/>
    <col min="3077" max="3077" width="21.5703125" customWidth="1"/>
    <col min="3078" max="3080" width="10.28515625" customWidth="1"/>
    <col min="3329" max="3329" width="7.5703125" customWidth="1"/>
    <col min="3330" max="3330" width="53" customWidth="1"/>
    <col min="3331" max="3331" width="10.7109375" customWidth="1"/>
    <col min="3332" max="3332" width="24.7109375" customWidth="1"/>
    <col min="3333" max="3333" width="21.5703125" customWidth="1"/>
    <col min="3334" max="3336" width="10.28515625" customWidth="1"/>
    <col min="3585" max="3585" width="7.5703125" customWidth="1"/>
    <col min="3586" max="3586" width="53" customWidth="1"/>
    <col min="3587" max="3587" width="10.7109375" customWidth="1"/>
    <col min="3588" max="3588" width="24.7109375" customWidth="1"/>
    <col min="3589" max="3589" width="21.5703125" customWidth="1"/>
    <col min="3590" max="3592" width="10.28515625" customWidth="1"/>
    <col min="3841" max="3841" width="7.5703125" customWidth="1"/>
    <col min="3842" max="3842" width="53" customWidth="1"/>
    <col min="3843" max="3843" width="10.7109375" customWidth="1"/>
    <col min="3844" max="3844" width="24.7109375" customWidth="1"/>
    <col min="3845" max="3845" width="21.5703125" customWidth="1"/>
    <col min="3846" max="3848" width="10.28515625" customWidth="1"/>
    <col min="4097" max="4097" width="7.5703125" customWidth="1"/>
    <col min="4098" max="4098" width="53" customWidth="1"/>
    <col min="4099" max="4099" width="10.7109375" customWidth="1"/>
    <col min="4100" max="4100" width="24.7109375" customWidth="1"/>
    <col min="4101" max="4101" width="21.5703125" customWidth="1"/>
    <col min="4102" max="4104" width="10.28515625" customWidth="1"/>
    <col min="4353" max="4353" width="7.5703125" customWidth="1"/>
    <col min="4354" max="4354" width="53" customWidth="1"/>
    <col min="4355" max="4355" width="10.7109375" customWidth="1"/>
    <col min="4356" max="4356" width="24.7109375" customWidth="1"/>
    <col min="4357" max="4357" width="21.5703125" customWidth="1"/>
    <col min="4358" max="4360" width="10.28515625" customWidth="1"/>
    <col min="4609" max="4609" width="7.5703125" customWidth="1"/>
    <col min="4610" max="4610" width="53" customWidth="1"/>
    <col min="4611" max="4611" width="10.7109375" customWidth="1"/>
    <col min="4612" max="4612" width="24.7109375" customWidth="1"/>
    <col min="4613" max="4613" width="21.5703125" customWidth="1"/>
    <col min="4614" max="4616" width="10.28515625" customWidth="1"/>
    <col min="4865" max="4865" width="7.5703125" customWidth="1"/>
    <col min="4866" max="4866" width="53" customWidth="1"/>
    <col min="4867" max="4867" width="10.7109375" customWidth="1"/>
    <col min="4868" max="4868" width="24.7109375" customWidth="1"/>
    <col min="4869" max="4869" width="21.5703125" customWidth="1"/>
    <col min="4870" max="4872" width="10.28515625" customWidth="1"/>
    <col min="5121" max="5121" width="7.5703125" customWidth="1"/>
    <col min="5122" max="5122" width="53" customWidth="1"/>
    <col min="5123" max="5123" width="10.7109375" customWidth="1"/>
    <col min="5124" max="5124" width="24.7109375" customWidth="1"/>
    <col min="5125" max="5125" width="21.5703125" customWidth="1"/>
    <col min="5126" max="5128" width="10.28515625" customWidth="1"/>
    <col min="5377" max="5377" width="7.5703125" customWidth="1"/>
    <col min="5378" max="5378" width="53" customWidth="1"/>
    <col min="5379" max="5379" width="10.7109375" customWidth="1"/>
    <col min="5380" max="5380" width="24.7109375" customWidth="1"/>
    <col min="5381" max="5381" width="21.5703125" customWidth="1"/>
    <col min="5382" max="5384" width="10.28515625" customWidth="1"/>
    <col min="5633" max="5633" width="7.5703125" customWidth="1"/>
    <col min="5634" max="5634" width="53" customWidth="1"/>
    <col min="5635" max="5635" width="10.7109375" customWidth="1"/>
    <col min="5636" max="5636" width="24.7109375" customWidth="1"/>
    <col min="5637" max="5637" width="21.5703125" customWidth="1"/>
    <col min="5638" max="5640" width="10.28515625" customWidth="1"/>
    <col min="5889" max="5889" width="7.5703125" customWidth="1"/>
    <col min="5890" max="5890" width="53" customWidth="1"/>
    <col min="5891" max="5891" width="10.7109375" customWidth="1"/>
    <col min="5892" max="5892" width="24.7109375" customWidth="1"/>
    <col min="5893" max="5893" width="21.5703125" customWidth="1"/>
    <col min="5894" max="5896" width="10.28515625" customWidth="1"/>
    <col min="6145" max="6145" width="7.5703125" customWidth="1"/>
    <col min="6146" max="6146" width="53" customWidth="1"/>
    <col min="6147" max="6147" width="10.7109375" customWidth="1"/>
    <col min="6148" max="6148" width="24.7109375" customWidth="1"/>
    <col min="6149" max="6149" width="21.5703125" customWidth="1"/>
    <col min="6150" max="6152" width="10.28515625" customWidth="1"/>
    <col min="6401" max="6401" width="7.5703125" customWidth="1"/>
    <col min="6402" max="6402" width="53" customWidth="1"/>
    <col min="6403" max="6403" width="10.7109375" customWidth="1"/>
    <col min="6404" max="6404" width="24.7109375" customWidth="1"/>
    <col min="6405" max="6405" width="21.5703125" customWidth="1"/>
    <col min="6406" max="6408" width="10.28515625" customWidth="1"/>
    <col min="6657" max="6657" width="7.5703125" customWidth="1"/>
    <col min="6658" max="6658" width="53" customWidth="1"/>
    <col min="6659" max="6659" width="10.7109375" customWidth="1"/>
    <col min="6660" max="6660" width="24.7109375" customWidth="1"/>
    <col min="6661" max="6661" width="21.5703125" customWidth="1"/>
    <col min="6662" max="6664" width="10.28515625" customWidth="1"/>
    <col min="6913" max="6913" width="7.5703125" customWidth="1"/>
    <col min="6914" max="6914" width="53" customWidth="1"/>
    <col min="6915" max="6915" width="10.7109375" customWidth="1"/>
    <col min="6916" max="6916" width="24.7109375" customWidth="1"/>
    <col min="6917" max="6917" width="21.5703125" customWidth="1"/>
    <col min="6918" max="6920" width="10.28515625" customWidth="1"/>
    <col min="7169" max="7169" width="7.5703125" customWidth="1"/>
    <col min="7170" max="7170" width="53" customWidth="1"/>
    <col min="7171" max="7171" width="10.7109375" customWidth="1"/>
    <col min="7172" max="7172" width="24.7109375" customWidth="1"/>
    <col min="7173" max="7173" width="21.5703125" customWidth="1"/>
    <col min="7174" max="7176" width="10.28515625" customWidth="1"/>
    <col min="7425" max="7425" width="7.5703125" customWidth="1"/>
    <col min="7426" max="7426" width="53" customWidth="1"/>
    <col min="7427" max="7427" width="10.7109375" customWidth="1"/>
    <col min="7428" max="7428" width="24.7109375" customWidth="1"/>
    <col min="7429" max="7429" width="21.5703125" customWidth="1"/>
    <col min="7430" max="7432" width="10.28515625" customWidth="1"/>
    <col min="7681" max="7681" width="7.5703125" customWidth="1"/>
    <col min="7682" max="7682" width="53" customWidth="1"/>
    <col min="7683" max="7683" width="10.7109375" customWidth="1"/>
    <col min="7684" max="7684" width="24.7109375" customWidth="1"/>
    <col min="7685" max="7685" width="21.5703125" customWidth="1"/>
    <col min="7686" max="7688" width="10.28515625" customWidth="1"/>
    <col min="7937" max="7937" width="7.5703125" customWidth="1"/>
    <col min="7938" max="7938" width="53" customWidth="1"/>
    <col min="7939" max="7939" width="10.7109375" customWidth="1"/>
    <col min="7940" max="7940" width="24.7109375" customWidth="1"/>
    <col min="7941" max="7941" width="21.5703125" customWidth="1"/>
    <col min="7942" max="7944" width="10.28515625" customWidth="1"/>
    <col min="8193" max="8193" width="7.5703125" customWidth="1"/>
    <col min="8194" max="8194" width="53" customWidth="1"/>
    <col min="8195" max="8195" width="10.7109375" customWidth="1"/>
    <col min="8196" max="8196" width="24.7109375" customWidth="1"/>
    <col min="8197" max="8197" width="21.5703125" customWidth="1"/>
    <col min="8198" max="8200" width="10.28515625" customWidth="1"/>
    <col min="8449" max="8449" width="7.5703125" customWidth="1"/>
    <col min="8450" max="8450" width="53" customWidth="1"/>
    <col min="8451" max="8451" width="10.7109375" customWidth="1"/>
    <col min="8452" max="8452" width="24.7109375" customWidth="1"/>
    <col min="8453" max="8453" width="21.5703125" customWidth="1"/>
    <col min="8454" max="8456" width="10.28515625" customWidth="1"/>
    <col min="8705" max="8705" width="7.5703125" customWidth="1"/>
    <col min="8706" max="8706" width="53" customWidth="1"/>
    <col min="8707" max="8707" width="10.7109375" customWidth="1"/>
    <col min="8708" max="8708" width="24.7109375" customWidth="1"/>
    <col min="8709" max="8709" width="21.5703125" customWidth="1"/>
    <col min="8710" max="8712" width="10.28515625" customWidth="1"/>
    <col min="8961" max="8961" width="7.5703125" customWidth="1"/>
    <col min="8962" max="8962" width="53" customWidth="1"/>
    <col min="8963" max="8963" width="10.7109375" customWidth="1"/>
    <col min="8964" max="8964" width="24.7109375" customWidth="1"/>
    <col min="8965" max="8965" width="21.5703125" customWidth="1"/>
    <col min="8966" max="8968" width="10.28515625" customWidth="1"/>
    <col min="9217" max="9217" width="7.5703125" customWidth="1"/>
    <col min="9218" max="9218" width="53" customWidth="1"/>
    <col min="9219" max="9219" width="10.7109375" customWidth="1"/>
    <col min="9220" max="9220" width="24.7109375" customWidth="1"/>
    <col min="9221" max="9221" width="21.5703125" customWidth="1"/>
    <col min="9222" max="9224" width="10.28515625" customWidth="1"/>
    <col min="9473" max="9473" width="7.5703125" customWidth="1"/>
    <col min="9474" max="9474" width="53" customWidth="1"/>
    <col min="9475" max="9475" width="10.7109375" customWidth="1"/>
    <col min="9476" max="9476" width="24.7109375" customWidth="1"/>
    <col min="9477" max="9477" width="21.5703125" customWidth="1"/>
    <col min="9478" max="9480" width="10.28515625" customWidth="1"/>
    <col min="9729" max="9729" width="7.5703125" customWidth="1"/>
    <col min="9730" max="9730" width="53" customWidth="1"/>
    <col min="9731" max="9731" width="10.7109375" customWidth="1"/>
    <col min="9732" max="9732" width="24.7109375" customWidth="1"/>
    <col min="9733" max="9733" width="21.5703125" customWidth="1"/>
    <col min="9734" max="9736" width="10.28515625" customWidth="1"/>
    <col min="9985" max="9985" width="7.5703125" customWidth="1"/>
    <col min="9986" max="9986" width="53" customWidth="1"/>
    <col min="9987" max="9987" width="10.7109375" customWidth="1"/>
    <col min="9988" max="9988" width="24.7109375" customWidth="1"/>
    <col min="9989" max="9989" width="21.5703125" customWidth="1"/>
    <col min="9990" max="9992" width="10.28515625" customWidth="1"/>
    <col min="10241" max="10241" width="7.5703125" customWidth="1"/>
    <col min="10242" max="10242" width="53" customWidth="1"/>
    <col min="10243" max="10243" width="10.7109375" customWidth="1"/>
    <col min="10244" max="10244" width="24.7109375" customWidth="1"/>
    <col min="10245" max="10245" width="21.5703125" customWidth="1"/>
    <col min="10246" max="10248" width="10.28515625" customWidth="1"/>
    <col min="10497" max="10497" width="7.5703125" customWidth="1"/>
    <col min="10498" max="10498" width="53" customWidth="1"/>
    <col min="10499" max="10499" width="10.7109375" customWidth="1"/>
    <col min="10500" max="10500" width="24.7109375" customWidth="1"/>
    <col min="10501" max="10501" width="21.5703125" customWidth="1"/>
    <col min="10502" max="10504" width="10.28515625" customWidth="1"/>
    <col min="10753" max="10753" width="7.5703125" customWidth="1"/>
    <col min="10754" max="10754" width="53" customWidth="1"/>
    <col min="10755" max="10755" width="10.7109375" customWidth="1"/>
    <col min="10756" max="10756" width="24.7109375" customWidth="1"/>
    <col min="10757" max="10757" width="21.5703125" customWidth="1"/>
    <col min="10758" max="10760" width="10.28515625" customWidth="1"/>
    <col min="11009" max="11009" width="7.5703125" customWidth="1"/>
    <col min="11010" max="11010" width="53" customWidth="1"/>
    <col min="11011" max="11011" width="10.7109375" customWidth="1"/>
    <col min="11012" max="11012" width="24.7109375" customWidth="1"/>
    <col min="11013" max="11013" width="21.5703125" customWidth="1"/>
    <col min="11014" max="11016" width="10.28515625" customWidth="1"/>
    <col min="11265" max="11265" width="7.5703125" customWidth="1"/>
    <col min="11266" max="11266" width="53" customWidth="1"/>
    <col min="11267" max="11267" width="10.7109375" customWidth="1"/>
    <col min="11268" max="11268" width="24.7109375" customWidth="1"/>
    <col min="11269" max="11269" width="21.5703125" customWidth="1"/>
    <col min="11270" max="11272" width="10.28515625" customWidth="1"/>
    <col min="11521" max="11521" width="7.5703125" customWidth="1"/>
    <col min="11522" max="11522" width="53" customWidth="1"/>
    <col min="11523" max="11523" width="10.7109375" customWidth="1"/>
    <col min="11524" max="11524" width="24.7109375" customWidth="1"/>
    <col min="11525" max="11525" width="21.5703125" customWidth="1"/>
    <col min="11526" max="11528" width="10.28515625" customWidth="1"/>
    <col min="11777" max="11777" width="7.5703125" customWidth="1"/>
    <col min="11778" max="11778" width="53" customWidth="1"/>
    <col min="11779" max="11779" width="10.7109375" customWidth="1"/>
    <col min="11780" max="11780" width="24.7109375" customWidth="1"/>
    <col min="11781" max="11781" width="21.5703125" customWidth="1"/>
    <col min="11782" max="11784" width="10.28515625" customWidth="1"/>
    <col min="12033" max="12033" width="7.5703125" customWidth="1"/>
    <col min="12034" max="12034" width="53" customWidth="1"/>
    <col min="12035" max="12035" width="10.7109375" customWidth="1"/>
    <col min="12036" max="12036" width="24.7109375" customWidth="1"/>
    <col min="12037" max="12037" width="21.5703125" customWidth="1"/>
    <col min="12038" max="12040" width="10.28515625" customWidth="1"/>
    <col min="12289" max="12289" width="7.5703125" customWidth="1"/>
    <col min="12290" max="12290" width="53" customWidth="1"/>
    <col min="12291" max="12291" width="10.7109375" customWidth="1"/>
    <col min="12292" max="12292" width="24.7109375" customWidth="1"/>
    <col min="12293" max="12293" width="21.5703125" customWidth="1"/>
    <col min="12294" max="12296" width="10.28515625" customWidth="1"/>
    <col min="12545" max="12545" width="7.5703125" customWidth="1"/>
    <col min="12546" max="12546" width="53" customWidth="1"/>
    <col min="12547" max="12547" width="10.7109375" customWidth="1"/>
    <col min="12548" max="12548" width="24.7109375" customWidth="1"/>
    <col min="12549" max="12549" width="21.5703125" customWidth="1"/>
    <col min="12550" max="12552" width="10.28515625" customWidth="1"/>
    <col min="12801" max="12801" width="7.5703125" customWidth="1"/>
    <col min="12802" max="12802" width="53" customWidth="1"/>
    <col min="12803" max="12803" width="10.7109375" customWidth="1"/>
    <col min="12804" max="12804" width="24.7109375" customWidth="1"/>
    <col min="12805" max="12805" width="21.5703125" customWidth="1"/>
    <col min="12806" max="12808" width="10.28515625" customWidth="1"/>
    <col min="13057" max="13057" width="7.5703125" customWidth="1"/>
    <col min="13058" max="13058" width="53" customWidth="1"/>
    <col min="13059" max="13059" width="10.7109375" customWidth="1"/>
    <col min="13060" max="13060" width="24.7109375" customWidth="1"/>
    <col min="13061" max="13061" width="21.5703125" customWidth="1"/>
    <col min="13062" max="13064" width="10.28515625" customWidth="1"/>
    <col min="13313" max="13313" width="7.5703125" customWidth="1"/>
    <col min="13314" max="13314" width="53" customWidth="1"/>
    <col min="13315" max="13315" width="10.7109375" customWidth="1"/>
    <col min="13316" max="13316" width="24.7109375" customWidth="1"/>
    <col min="13317" max="13317" width="21.5703125" customWidth="1"/>
    <col min="13318" max="13320" width="10.28515625" customWidth="1"/>
    <col min="13569" max="13569" width="7.5703125" customWidth="1"/>
    <col min="13570" max="13570" width="53" customWidth="1"/>
    <col min="13571" max="13571" width="10.7109375" customWidth="1"/>
    <col min="13572" max="13572" width="24.7109375" customWidth="1"/>
    <col min="13573" max="13573" width="21.5703125" customWidth="1"/>
    <col min="13574" max="13576" width="10.28515625" customWidth="1"/>
    <col min="13825" max="13825" width="7.5703125" customWidth="1"/>
    <col min="13826" max="13826" width="53" customWidth="1"/>
    <col min="13827" max="13827" width="10.7109375" customWidth="1"/>
    <col min="13828" max="13828" width="24.7109375" customWidth="1"/>
    <col min="13829" max="13829" width="21.5703125" customWidth="1"/>
    <col min="13830" max="13832" width="10.28515625" customWidth="1"/>
    <col min="14081" max="14081" width="7.5703125" customWidth="1"/>
    <col min="14082" max="14082" width="53" customWidth="1"/>
    <col min="14083" max="14083" width="10.7109375" customWidth="1"/>
    <col min="14084" max="14084" width="24.7109375" customWidth="1"/>
    <col min="14085" max="14085" width="21.5703125" customWidth="1"/>
    <col min="14086" max="14088" width="10.28515625" customWidth="1"/>
    <col min="14337" max="14337" width="7.5703125" customWidth="1"/>
    <col min="14338" max="14338" width="53" customWidth="1"/>
    <col min="14339" max="14339" width="10.7109375" customWidth="1"/>
    <col min="14340" max="14340" width="24.7109375" customWidth="1"/>
    <col min="14341" max="14341" width="21.5703125" customWidth="1"/>
    <col min="14342" max="14344" width="10.28515625" customWidth="1"/>
    <col min="14593" max="14593" width="7.5703125" customWidth="1"/>
    <col min="14594" max="14594" width="53" customWidth="1"/>
    <col min="14595" max="14595" width="10.7109375" customWidth="1"/>
    <col min="14596" max="14596" width="24.7109375" customWidth="1"/>
    <col min="14597" max="14597" width="21.5703125" customWidth="1"/>
    <col min="14598" max="14600" width="10.28515625" customWidth="1"/>
    <col min="14849" max="14849" width="7.5703125" customWidth="1"/>
    <col min="14850" max="14850" width="53" customWidth="1"/>
    <col min="14851" max="14851" width="10.7109375" customWidth="1"/>
    <col min="14852" max="14852" width="24.7109375" customWidth="1"/>
    <col min="14853" max="14853" width="21.5703125" customWidth="1"/>
    <col min="14854" max="14856" width="10.28515625" customWidth="1"/>
    <col min="15105" max="15105" width="7.5703125" customWidth="1"/>
    <col min="15106" max="15106" width="53" customWidth="1"/>
    <col min="15107" max="15107" width="10.7109375" customWidth="1"/>
    <col min="15108" max="15108" width="24.7109375" customWidth="1"/>
    <col min="15109" max="15109" width="21.5703125" customWidth="1"/>
    <col min="15110" max="15112" width="10.28515625" customWidth="1"/>
    <col min="15361" max="15361" width="7.5703125" customWidth="1"/>
    <col min="15362" max="15362" width="53" customWidth="1"/>
    <col min="15363" max="15363" width="10.7109375" customWidth="1"/>
    <col min="15364" max="15364" width="24.7109375" customWidth="1"/>
    <col min="15365" max="15365" width="21.5703125" customWidth="1"/>
    <col min="15366" max="15368" width="10.28515625" customWidth="1"/>
    <col min="15617" max="15617" width="7.5703125" customWidth="1"/>
    <col min="15618" max="15618" width="53" customWidth="1"/>
    <col min="15619" max="15619" width="10.7109375" customWidth="1"/>
    <col min="15620" max="15620" width="24.7109375" customWidth="1"/>
    <col min="15621" max="15621" width="21.5703125" customWidth="1"/>
    <col min="15622" max="15624" width="10.28515625" customWidth="1"/>
    <col min="15873" max="15873" width="7.5703125" customWidth="1"/>
    <col min="15874" max="15874" width="53" customWidth="1"/>
    <col min="15875" max="15875" width="10.7109375" customWidth="1"/>
    <col min="15876" max="15876" width="24.7109375" customWidth="1"/>
    <col min="15877" max="15877" width="21.5703125" customWidth="1"/>
    <col min="15878" max="15880" width="10.28515625" customWidth="1"/>
    <col min="16129" max="16129" width="7.5703125" customWidth="1"/>
    <col min="16130" max="16130" width="53" customWidth="1"/>
    <col min="16131" max="16131" width="10.7109375" customWidth="1"/>
    <col min="16132" max="16132" width="24.7109375" customWidth="1"/>
    <col min="16133" max="16133" width="21.5703125" customWidth="1"/>
    <col min="16134" max="16136" width="10.28515625" customWidth="1"/>
  </cols>
  <sheetData>
    <row r="1" spans="1:5" ht="18.75" x14ac:dyDescent="0.3">
      <c r="A1" s="90" t="s">
        <v>0</v>
      </c>
      <c r="B1" s="90"/>
      <c r="C1" s="90"/>
      <c r="D1" s="90"/>
      <c r="E1" s="90"/>
    </row>
    <row r="2" spans="1:5" x14ac:dyDescent="0.25">
      <c r="A2" s="1" t="s">
        <v>1</v>
      </c>
      <c r="B2" s="1"/>
      <c r="C2" s="111"/>
      <c r="D2" s="96"/>
      <c r="E2" s="97"/>
    </row>
    <row r="3" spans="1:5" x14ac:dyDescent="0.25">
      <c r="A3" s="1" t="s">
        <v>2</v>
      </c>
      <c r="B3" s="1"/>
      <c r="C3" s="111"/>
      <c r="D3" s="96"/>
      <c r="E3" s="97"/>
    </row>
    <row r="4" spans="1:5" ht="16.5" thickBot="1" x14ac:dyDescent="0.3">
      <c r="A4" s="6"/>
      <c r="B4" s="6"/>
      <c r="C4" s="112"/>
      <c r="D4" s="98"/>
      <c r="E4" s="71"/>
    </row>
    <row r="5" spans="1:5" ht="36.75" customHeight="1" thickBot="1" x14ac:dyDescent="0.3">
      <c r="A5" s="91" t="s">
        <v>72</v>
      </c>
      <c r="B5" s="92"/>
      <c r="C5" s="92"/>
      <c r="D5" s="92"/>
      <c r="E5" s="93"/>
    </row>
    <row r="6" spans="1:5" x14ac:dyDescent="0.25">
      <c r="A6" s="99"/>
      <c r="B6" s="99"/>
      <c r="C6" s="99"/>
      <c r="D6" s="99"/>
      <c r="E6" s="99"/>
    </row>
    <row r="7" spans="1:5" x14ac:dyDescent="0.25">
      <c r="A7" s="95"/>
      <c r="B7" s="95"/>
      <c r="C7" s="95"/>
      <c r="D7" s="95"/>
      <c r="E7" s="95"/>
    </row>
    <row r="8" spans="1:5" ht="16.5" thickBot="1" x14ac:dyDescent="0.3">
      <c r="A8" s="9"/>
      <c r="B8" s="10"/>
      <c r="C8" s="113"/>
      <c r="D8" s="11"/>
      <c r="E8" s="71"/>
    </row>
    <row r="9" spans="1:5" ht="16.5" thickBot="1" x14ac:dyDescent="0.3">
      <c r="A9" s="77" t="s">
        <v>4</v>
      </c>
      <c r="B9" s="78"/>
      <c r="C9" s="78"/>
      <c r="D9" s="78"/>
      <c r="E9" s="79"/>
    </row>
    <row r="10" spans="1:5" ht="32.25" thickBot="1" x14ac:dyDescent="0.3">
      <c r="A10" s="12" t="s">
        <v>5</v>
      </c>
      <c r="B10" s="13" t="s">
        <v>6</v>
      </c>
      <c r="C10" s="13" t="s">
        <v>7</v>
      </c>
      <c r="D10" s="14" t="s">
        <v>8</v>
      </c>
      <c r="E10" s="14" t="s">
        <v>9</v>
      </c>
    </row>
    <row r="11" spans="1:5" ht="32.25" thickBot="1" x14ac:dyDescent="0.3">
      <c r="A11" s="46">
        <v>1</v>
      </c>
      <c r="B11" s="114" t="s">
        <v>73</v>
      </c>
      <c r="C11" s="100">
        <v>0</v>
      </c>
      <c r="D11" s="37">
        <f>58229+510</f>
        <v>58739</v>
      </c>
      <c r="E11" s="47">
        <f>C11*D11</f>
        <v>0</v>
      </c>
    </row>
    <row r="12" spans="1:5" x14ac:dyDescent="0.25">
      <c r="A12" s="115"/>
      <c r="B12" s="115"/>
      <c r="C12" s="115"/>
      <c r="D12" s="115"/>
      <c r="E12" s="71"/>
    </row>
    <row r="13" spans="1:5" ht="20.100000000000001" customHeight="1" thickBot="1" x14ac:dyDescent="0.3">
      <c r="A13" s="115"/>
      <c r="B13" s="115"/>
      <c r="C13" s="115"/>
      <c r="D13" s="115"/>
      <c r="E13" s="17"/>
    </row>
    <row r="14" spans="1:5" ht="24.95" customHeight="1" thickBot="1" x14ac:dyDescent="0.3">
      <c r="A14" s="77" t="s">
        <v>11</v>
      </c>
      <c r="B14" s="78"/>
      <c r="C14" s="78"/>
      <c r="D14" s="78"/>
      <c r="E14" s="79"/>
    </row>
    <row r="15" spans="1:5" ht="16.5" customHeight="1" thickBot="1" x14ac:dyDescent="0.3">
      <c r="A15" s="12" t="s">
        <v>5</v>
      </c>
      <c r="B15" s="13" t="s">
        <v>6</v>
      </c>
      <c r="C15" s="13" t="s">
        <v>7</v>
      </c>
      <c r="D15" s="13" t="s">
        <v>12</v>
      </c>
      <c r="E15" s="116" t="s">
        <v>9</v>
      </c>
    </row>
    <row r="16" spans="1:5" ht="16.5" customHeight="1" thickBot="1" x14ac:dyDescent="0.3">
      <c r="A16" s="18">
        <v>1</v>
      </c>
      <c r="B16" s="43" t="s">
        <v>13</v>
      </c>
      <c r="C16" s="20">
        <v>0</v>
      </c>
      <c r="D16" s="117">
        <v>3677</v>
      </c>
      <c r="E16" s="118">
        <f t="shared" ref="E16:E43" si="0">C16*D16</f>
        <v>0</v>
      </c>
    </row>
    <row r="17" spans="1:8" ht="16.5" customHeight="1" thickBot="1" x14ac:dyDescent="0.3">
      <c r="A17" s="18">
        <v>2</v>
      </c>
      <c r="B17" s="43" t="s">
        <v>14</v>
      </c>
      <c r="C17" s="20">
        <v>0</v>
      </c>
      <c r="D17" s="117">
        <v>2777</v>
      </c>
      <c r="E17" s="119">
        <f t="shared" si="0"/>
        <v>0</v>
      </c>
    </row>
    <row r="18" spans="1:8" ht="16.5" customHeight="1" thickBot="1" x14ac:dyDescent="0.3">
      <c r="A18" s="18">
        <v>3</v>
      </c>
      <c r="B18" s="43" t="s">
        <v>15</v>
      </c>
      <c r="C18" s="20">
        <v>0</v>
      </c>
      <c r="D18" s="117">
        <v>1</v>
      </c>
      <c r="E18" s="119">
        <f t="shared" si="0"/>
        <v>0</v>
      </c>
    </row>
    <row r="19" spans="1:8" ht="16.5" customHeight="1" thickBot="1" x14ac:dyDescent="0.3">
      <c r="A19" s="18">
        <v>4</v>
      </c>
      <c r="B19" s="43" t="s">
        <v>16</v>
      </c>
      <c r="C19" s="20">
        <v>0</v>
      </c>
      <c r="D19" s="117">
        <v>1212</v>
      </c>
      <c r="E19" s="119">
        <f t="shared" si="0"/>
        <v>0</v>
      </c>
    </row>
    <row r="20" spans="1:8" ht="16.5" customHeight="1" thickBot="1" x14ac:dyDescent="0.3">
      <c r="A20" s="18">
        <v>5</v>
      </c>
      <c r="B20" s="43" t="s">
        <v>17</v>
      </c>
      <c r="C20" s="20">
        <v>0</v>
      </c>
      <c r="D20" s="117">
        <v>6931</v>
      </c>
      <c r="E20" s="119">
        <f t="shared" si="0"/>
        <v>0</v>
      </c>
    </row>
    <row r="21" spans="1:8" ht="16.5" customHeight="1" thickBot="1" x14ac:dyDescent="0.3">
      <c r="A21" s="18">
        <v>6</v>
      </c>
      <c r="B21" s="43" t="s">
        <v>18</v>
      </c>
      <c r="C21" s="20">
        <v>0</v>
      </c>
      <c r="D21" s="117">
        <v>795</v>
      </c>
      <c r="E21" s="119">
        <f t="shared" si="0"/>
        <v>0</v>
      </c>
    </row>
    <row r="22" spans="1:8" ht="16.5" customHeight="1" thickBot="1" x14ac:dyDescent="0.3">
      <c r="A22" s="18">
        <v>7</v>
      </c>
      <c r="B22" s="43" t="s">
        <v>19</v>
      </c>
      <c r="C22" s="20">
        <v>0</v>
      </c>
      <c r="D22" s="117">
        <v>334</v>
      </c>
      <c r="E22" s="119">
        <f t="shared" si="0"/>
        <v>0</v>
      </c>
    </row>
    <row r="23" spans="1:8" ht="16.5" customHeight="1" thickBot="1" x14ac:dyDescent="0.3">
      <c r="A23" s="101">
        <v>8</v>
      </c>
      <c r="B23" s="120" t="s">
        <v>68</v>
      </c>
      <c r="C23" s="20">
        <v>0</v>
      </c>
      <c r="D23" s="117">
        <v>429</v>
      </c>
      <c r="E23" s="119">
        <f t="shared" si="0"/>
        <v>0</v>
      </c>
      <c r="G23" s="23"/>
    </row>
    <row r="24" spans="1:8" ht="16.5" customHeight="1" thickBot="1" x14ac:dyDescent="0.3">
      <c r="A24" s="18">
        <v>9</v>
      </c>
      <c r="B24" s="43" t="s">
        <v>21</v>
      </c>
      <c r="C24" s="20">
        <v>0</v>
      </c>
      <c r="D24" s="117">
        <v>-759</v>
      </c>
      <c r="E24" s="119">
        <f t="shared" si="0"/>
        <v>0</v>
      </c>
    </row>
    <row r="25" spans="1:8" ht="16.5" customHeight="1" thickBot="1" x14ac:dyDescent="0.3">
      <c r="A25" s="18">
        <v>10</v>
      </c>
      <c r="B25" s="43" t="s">
        <v>22</v>
      </c>
      <c r="C25" s="20">
        <v>0</v>
      </c>
      <c r="D25" s="117">
        <v>1585</v>
      </c>
      <c r="E25" s="119">
        <f t="shared" si="0"/>
        <v>0</v>
      </c>
    </row>
    <row r="26" spans="1:8" ht="16.5" customHeight="1" thickBot="1" x14ac:dyDescent="0.3">
      <c r="A26" s="18">
        <v>11</v>
      </c>
      <c r="B26" s="43" t="s">
        <v>23</v>
      </c>
      <c r="C26" s="20">
        <v>0</v>
      </c>
      <c r="D26" s="117">
        <v>165</v>
      </c>
      <c r="E26" s="119">
        <f t="shared" si="0"/>
        <v>0</v>
      </c>
    </row>
    <row r="27" spans="1:8" ht="16.5" customHeight="1" thickBot="1" x14ac:dyDescent="0.3">
      <c r="A27" s="25">
        <v>12</v>
      </c>
      <c r="B27" s="121" t="s">
        <v>24</v>
      </c>
      <c r="C27" s="27"/>
      <c r="D27" s="122"/>
      <c r="E27" s="123">
        <f t="shared" si="0"/>
        <v>0</v>
      </c>
      <c r="F27" s="23"/>
    </row>
    <row r="28" spans="1:8" ht="16.5" customHeight="1" thickBot="1" x14ac:dyDescent="0.3">
      <c r="A28" s="18" t="s">
        <v>25</v>
      </c>
      <c r="B28" s="43" t="s">
        <v>26</v>
      </c>
      <c r="C28" s="20">
        <v>0</v>
      </c>
      <c r="D28" s="117">
        <v>460</v>
      </c>
      <c r="E28" s="119">
        <f t="shared" si="0"/>
        <v>0</v>
      </c>
    </row>
    <row r="29" spans="1:8" ht="16.5" customHeight="1" thickBot="1" x14ac:dyDescent="0.3">
      <c r="A29" s="18" t="s">
        <v>25</v>
      </c>
      <c r="B29" s="43" t="s">
        <v>27</v>
      </c>
      <c r="C29" s="20">
        <v>0</v>
      </c>
      <c r="D29" s="117">
        <v>264</v>
      </c>
      <c r="E29" s="119">
        <f t="shared" si="0"/>
        <v>0</v>
      </c>
      <c r="G29" s="23"/>
    </row>
    <row r="30" spans="1:8" ht="16.5" customHeight="1" thickBot="1" x14ac:dyDescent="0.3">
      <c r="A30" s="18">
        <v>13</v>
      </c>
      <c r="B30" s="43" t="s">
        <v>28</v>
      </c>
      <c r="C30" s="20">
        <v>0</v>
      </c>
      <c r="D30" s="117">
        <v>-300</v>
      </c>
      <c r="E30" s="119">
        <f t="shared" si="0"/>
        <v>0</v>
      </c>
      <c r="G30" s="23"/>
    </row>
    <row r="31" spans="1:8" ht="16.5" customHeight="1" thickBot="1" x14ac:dyDescent="0.3">
      <c r="A31" s="25">
        <v>14</v>
      </c>
      <c r="B31" s="121" t="s">
        <v>69</v>
      </c>
      <c r="C31" s="27"/>
      <c r="D31" s="124"/>
      <c r="E31" s="125" t="s">
        <v>25</v>
      </c>
      <c r="F31" s="23"/>
      <c r="H31" s="23"/>
    </row>
    <row r="32" spans="1:8" ht="16.5" thickBot="1" x14ac:dyDescent="0.3">
      <c r="A32" s="25">
        <v>15</v>
      </c>
      <c r="B32" s="121" t="s">
        <v>69</v>
      </c>
      <c r="C32" s="27"/>
      <c r="D32" s="122"/>
      <c r="E32" s="123"/>
    </row>
    <row r="33" spans="1:8" ht="16.5" customHeight="1" thickBot="1" x14ac:dyDescent="0.3">
      <c r="A33" s="25">
        <v>16</v>
      </c>
      <c r="B33" s="121" t="s">
        <v>31</v>
      </c>
      <c r="C33" s="27"/>
      <c r="D33" s="122"/>
      <c r="E33" s="123" t="s">
        <v>25</v>
      </c>
      <c r="F33" s="23"/>
    </row>
    <row r="34" spans="1:8" ht="16.5" customHeight="1" thickBot="1" x14ac:dyDescent="0.3">
      <c r="A34" s="18" t="s">
        <v>25</v>
      </c>
      <c r="B34" s="43" t="s">
        <v>32</v>
      </c>
      <c r="C34" s="20">
        <v>0</v>
      </c>
      <c r="D34" s="117">
        <v>1800</v>
      </c>
      <c r="E34" s="119">
        <f t="shared" si="0"/>
        <v>0</v>
      </c>
    </row>
    <row r="35" spans="1:8" ht="16.5" customHeight="1" thickBot="1" x14ac:dyDescent="0.3">
      <c r="A35" s="18" t="s">
        <v>25</v>
      </c>
      <c r="B35" s="43" t="s">
        <v>33</v>
      </c>
      <c r="C35" s="20">
        <v>0</v>
      </c>
      <c r="D35" s="117">
        <v>80</v>
      </c>
      <c r="E35" s="119">
        <f t="shared" si="0"/>
        <v>0</v>
      </c>
    </row>
    <row r="36" spans="1:8" ht="16.5" customHeight="1" thickBot="1" x14ac:dyDescent="0.3">
      <c r="A36" s="18">
        <v>17</v>
      </c>
      <c r="B36" s="43" t="s">
        <v>34</v>
      </c>
      <c r="C36" s="20">
        <v>0</v>
      </c>
      <c r="D36" s="117">
        <v>1</v>
      </c>
      <c r="E36" s="119">
        <f t="shared" si="0"/>
        <v>0</v>
      </c>
    </row>
    <row r="37" spans="1:8" ht="16.5" customHeight="1" thickBot="1" x14ac:dyDescent="0.3">
      <c r="A37" s="18">
        <v>18</v>
      </c>
      <c r="B37" s="43" t="s">
        <v>35</v>
      </c>
      <c r="C37" s="20">
        <v>0</v>
      </c>
      <c r="D37" s="117">
        <v>271</v>
      </c>
      <c r="E37" s="119">
        <f t="shared" si="0"/>
        <v>0</v>
      </c>
    </row>
    <row r="38" spans="1:8" ht="16.5" customHeight="1" thickBot="1" x14ac:dyDescent="0.3">
      <c r="A38" s="18">
        <v>19</v>
      </c>
      <c r="B38" s="43" t="s">
        <v>36</v>
      </c>
      <c r="C38" s="20">
        <v>0</v>
      </c>
      <c r="D38" s="117">
        <v>16880</v>
      </c>
      <c r="E38" s="118">
        <f t="shared" si="0"/>
        <v>0</v>
      </c>
    </row>
    <row r="39" spans="1:8" ht="16.5" customHeight="1" thickBot="1" x14ac:dyDescent="0.3">
      <c r="A39" s="18">
        <v>20</v>
      </c>
      <c r="B39" s="105" t="s">
        <v>37</v>
      </c>
      <c r="C39" s="20">
        <v>0</v>
      </c>
      <c r="D39" s="117">
        <v>300</v>
      </c>
      <c r="E39" s="118">
        <f t="shared" si="0"/>
        <v>0</v>
      </c>
    </row>
    <row r="40" spans="1:8" ht="16.5" customHeight="1" thickBot="1" x14ac:dyDescent="0.3">
      <c r="A40" s="25">
        <v>21</v>
      </c>
      <c r="B40" s="126" t="s">
        <v>38</v>
      </c>
      <c r="C40" s="27"/>
      <c r="D40" s="122"/>
      <c r="E40" s="123" t="s">
        <v>25</v>
      </c>
      <c r="F40" s="23"/>
    </row>
    <row r="41" spans="1:8" ht="16.5" customHeight="1" thickBot="1" x14ac:dyDescent="0.3">
      <c r="A41" s="18" t="s">
        <v>25</v>
      </c>
      <c r="B41" s="105" t="s">
        <v>39</v>
      </c>
      <c r="C41" s="20">
        <v>0</v>
      </c>
      <c r="D41" s="117">
        <v>220</v>
      </c>
      <c r="E41" s="119">
        <f t="shared" si="0"/>
        <v>0</v>
      </c>
    </row>
    <row r="42" spans="1:8" ht="16.5" customHeight="1" thickBot="1" x14ac:dyDescent="0.3">
      <c r="A42" s="127" t="s">
        <v>25</v>
      </c>
      <c r="B42" s="105" t="s">
        <v>40</v>
      </c>
      <c r="C42" s="20">
        <v>0</v>
      </c>
      <c r="D42" s="117">
        <v>788</v>
      </c>
      <c r="E42" s="128">
        <f t="shared" si="0"/>
        <v>0</v>
      </c>
    </row>
    <row r="43" spans="1:8" ht="16.5" customHeight="1" thickBot="1" x14ac:dyDescent="0.3">
      <c r="A43" s="127">
        <v>22</v>
      </c>
      <c r="B43" s="105" t="s">
        <v>41</v>
      </c>
      <c r="C43" s="20">
        <v>0</v>
      </c>
      <c r="D43" s="117">
        <v>895</v>
      </c>
      <c r="E43" s="128">
        <f t="shared" si="0"/>
        <v>0</v>
      </c>
      <c r="F43" s="23"/>
    </row>
    <row r="44" spans="1:8" ht="16.5" customHeight="1" thickBot="1" x14ac:dyDescent="0.3">
      <c r="A44" s="34"/>
      <c r="B44" s="46" t="s">
        <v>42</v>
      </c>
      <c r="C44" s="46"/>
      <c r="D44" s="129">
        <f>SUM(D16:D43)</f>
        <v>38806</v>
      </c>
      <c r="E44" s="129">
        <f>SUM(E16:E43)</f>
        <v>0</v>
      </c>
      <c r="H44" s="23"/>
    </row>
    <row r="45" spans="1:8" ht="16.5" customHeight="1" thickBot="1" x14ac:dyDescent="0.3">
      <c r="A45" s="130"/>
      <c r="B45" s="130"/>
      <c r="C45" s="130"/>
      <c r="D45" s="130"/>
      <c r="E45" s="131"/>
    </row>
    <row r="46" spans="1:8" ht="16.5" customHeight="1" thickBot="1" x14ac:dyDescent="0.3">
      <c r="A46" s="77" t="s">
        <v>43</v>
      </c>
      <c r="B46" s="78"/>
      <c r="C46" s="78"/>
      <c r="D46" s="78"/>
      <c r="E46" s="79"/>
    </row>
    <row r="47" spans="1:8" ht="16.5" customHeight="1" thickBot="1" x14ac:dyDescent="0.3">
      <c r="A47" s="12" t="s">
        <v>5</v>
      </c>
      <c r="B47" s="132" t="s">
        <v>6</v>
      </c>
      <c r="C47" s="133"/>
      <c r="D47" s="13" t="s">
        <v>12</v>
      </c>
      <c r="E47" s="13" t="s">
        <v>12</v>
      </c>
    </row>
    <row r="48" spans="1:8" ht="16.5" customHeight="1" thickBot="1" x14ac:dyDescent="0.3">
      <c r="A48" s="18">
        <v>23</v>
      </c>
      <c r="B48" s="19" t="s">
        <v>44</v>
      </c>
      <c r="C48" s="20">
        <v>0</v>
      </c>
      <c r="D48" s="134">
        <v>248</v>
      </c>
      <c r="E48" s="119">
        <f>C48*D48</f>
        <v>0</v>
      </c>
    </row>
    <row r="49" spans="1:5" ht="16.5" customHeight="1" thickBot="1" x14ac:dyDescent="0.3">
      <c r="A49" s="18">
        <v>24</v>
      </c>
      <c r="B49" s="19" t="s">
        <v>45</v>
      </c>
      <c r="C49" s="20">
        <v>0</v>
      </c>
      <c r="D49" s="134">
        <v>412</v>
      </c>
      <c r="E49" s="119">
        <f>C49*D49</f>
        <v>0</v>
      </c>
    </row>
    <row r="50" spans="1:5" ht="16.5" customHeight="1" thickBot="1" x14ac:dyDescent="0.3">
      <c r="A50" s="18">
        <v>25</v>
      </c>
      <c r="B50" s="19" t="s">
        <v>46</v>
      </c>
      <c r="C50" s="20">
        <v>0</v>
      </c>
      <c r="D50" s="134">
        <v>508</v>
      </c>
      <c r="E50" s="119">
        <f>C50*D50</f>
        <v>0</v>
      </c>
    </row>
    <row r="51" spans="1:5" ht="16.5" customHeight="1" thickBot="1" x14ac:dyDescent="0.3">
      <c r="A51" s="18">
        <v>26</v>
      </c>
      <c r="B51" s="19" t="s">
        <v>47</v>
      </c>
      <c r="C51" s="20">
        <v>0</v>
      </c>
      <c r="D51" s="134">
        <v>23</v>
      </c>
      <c r="E51" s="119">
        <f>C51*D51</f>
        <v>0</v>
      </c>
    </row>
    <row r="52" spans="1:5" ht="16.5" customHeight="1" thickBot="1" x14ac:dyDescent="0.3">
      <c r="A52" s="18">
        <v>27</v>
      </c>
      <c r="B52" s="19" t="s">
        <v>48</v>
      </c>
      <c r="C52" s="20">
        <v>0</v>
      </c>
      <c r="D52" s="134">
        <v>1</v>
      </c>
      <c r="E52" s="119">
        <f>C52*D52</f>
        <v>0</v>
      </c>
    </row>
    <row r="53" spans="1:5" ht="16.5" customHeight="1" thickBot="1" x14ac:dyDescent="0.3">
      <c r="A53" s="108"/>
      <c r="B53" s="35" t="s">
        <v>49</v>
      </c>
      <c r="C53" s="20"/>
      <c r="D53" s="135">
        <f>SUM(D48:D52)</f>
        <v>1192</v>
      </c>
      <c r="E53" s="136">
        <f>SUM(E48:E52)</f>
        <v>0</v>
      </c>
    </row>
    <row r="54" spans="1:5" ht="16.5" customHeight="1" thickBot="1" x14ac:dyDescent="0.3">
      <c r="A54" s="48"/>
      <c r="B54" s="48"/>
      <c r="C54" s="137"/>
      <c r="D54" s="50"/>
      <c r="E54" s="17"/>
    </row>
    <row r="55" spans="1:5" ht="16.5" customHeight="1" thickBot="1" x14ac:dyDescent="0.3">
      <c r="A55" s="77" t="s">
        <v>50</v>
      </c>
      <c r="B55" s="78"/>
      <c r="C55" s="78"/>
      <c r="D55" s="78"/>
      <c r="E55" s="79"/>
    </row>
    <row r="56" spans="1:5" ht="16.5" customHeight="1" thickBot="1" x14ac:dyDescent="0.3">
      <c r="A56" s="12" t="s">
        <v>5</v>
      </c>
      <c r="B56" s="13" t="s">
        <v>6</v>
      </c>
      <c r="C56" s="138"/>
      <c r="D56" s="13" t="s">
        <v>12</v>
      </c>
      <c r="E56" s="13" t="s">
        <v>12</v>
      </c>
    </row>
    <row r="57" spans="1:5" ht="32.25" thickBot="1" x14ac:dyDescent="0.3">
      <c r="A57" s="18">
        <v>28</v>
      </c>
      <c r="B57" s="51" t="s">
        <v>51</v>
      </c>
      <c r="C57" s="20">
        <v>0</v>
      </c>
      <c r="D57" s="24">
        <v>350</v>
      </c>
      <c r="E57" s="24">
        <f>C57*D57</f>
        <v>0</v>
      </c>
    </row>
    <row r="58" spans="1:5" ht="32.25" thickBot="1" x14ac:dyDescent="0.3">
      <c r="A58" s="18">
        <v>29</v>
      </c>
      <c r="B58" s="51" t="s">
        <v>52</v>
      </c>
      <c r="C58" s="20">
        <v>0</v>
      </c>
      <c r="D58" s="24">
        <v>650</v>
      </c>
      <c r="E58" s="24">
        <f>C58*D58</f>
        <v>0</v>
      </c>
    </row>
    <row r="59" spans="1:5" ht="16.5" customHeight="1" thickBot="1" x14ac:dyDescent="0.3">
      <c r="A59" s="18">
        <v>30</v>
      </c>
      <c r="B59" s="51" t="s">
        <v>53</v>
      </c>
      <c r="C59" s="20">
        <v>0</v>
      </c>
      <c r="D59" s="24">
        <v>3500</v>
      </c>
      <c r="E59" s="24">
        <f>C59*D59</f>
        <v>0</v>
      </c>
    </row>
    <row r="60" spans="1:5" ht="16.5" customHeight="1" thickBot="1" x14ac:dyDescent="0.3">
      <c r="A60" s="18">
        <v>31</v>
      </c>
      <c r="B60" s="51" t="s">
        <v>54</v>
      </c>
      <c r="C60" s="20">
        <v>0</v>
      </c>
      <c r="D60" s="24">
        <v>325</v>
      </c>
      <c r="E60" s="24">
        <f>C60*D60</f>
        <v>0</v>
      </c>
    </row>
    <row r="61" spans="1:5" ht="16.5" customHeight="1" thickBot="1" x14ac:dyDescent="0.3">
      <c r="A61" s="45"/>
      <c r="B61" s="35" t="s">
        <v>55</v>
      </c>
      <c r="C61" s="106"/>
      <c r="D61" s="47">
        <f>SUM(D57:D60)</f>
        <v>4825</v>
      </c>
      <c r="E61" s="47">
        <f>SUM(E57:E60)</f>
        <v>0</v>
      </c>
    </row>
    <row r="62" spans="1:5" ht="16.5" customHeight="1" thickBot="1" x14ac:dyDescent="0.3">
      <c r="A62" s="48"/>
      <c r="B62" s="50"/>
      <c r="C62" s="137"/>
      <c r="D62" s="50"/>
      <c r="E62" s="17"/>
    </row>
    <row r="63" spans="1:5" ht="16.5" customHeight="1" thickBot="1" x14ac:dyDescent="0.3">
      <c r="A63" s="77" t="s">
        <v>56</v>
      </c>
      <c r="B63" s="78"/>
      <c r="C63" s="78"/>
      <c r="D63" s="78"/>
      <c r="E63" s="79"/>
    </row>
    <row r="64" spans="1:5" ht="16.5" customHeight="1" thickBot="1" x14ac:dyDescent="0.3">
      <c r="A64" s="12" t="s">
        <v>5</v>
      </c>
      <c r="B64" s="13" t="s">
        <v>6</v>
      </c>
      <c r="C64" s="138"/>
      <c r="D64" s="13" t="s">
        <v>12</v>
      </c>
      <c r="E64" s="13" t="s">
        <v>12</v>
      </c>
    </row>
    <row r="65" spans="1:5" ht="16.5" customHeight="1" thickBot="1" x14ac:dyDescent="0.3">
      <c r="A65" s="18">
        <v>32</v>
      </c>
      <c r="B65" s="51" t="s">
        <v>57</v>
      </c>
      <c r="C65" s="20">
        <v>0</v>
      </c>
      <c r="D65" s="24">
        <v>-200</v>
      </c>
      <c r="E65" s="33">
        <f>C65*D65</f>
        <v>0</v>
      </c>
    </row>
    <row r="66" spans="1:5" ht="32.25" thickBot="1" x14ac:dyDescent="0.3">
      <c r="A66" s="18">
        <v>33</v>
      </c>
      <c r="B66" s="51" t="s">
        <v>58</v>
      </c>
      <c r="C66" s="20">
        <v>0</v>
      </c>
      <c r="D66" s="24">
        <v>789</v>
      </c>
      <c r="E66" s="24">
        <f>C66*D66</f>
        <v>0</v>
      </c>
    </row>
    <row r="67" spans="1:5" ht="16.5" customHeight="1" thickBot="1" x14ac:dyDescent="0.3">
      <c r="A67" s="34"/>
      <c r="B67" s="46" t="s">
        <v>59</v>
      </c>
      <c r="C67" s="46"/>
      <c r="D67" s="129">
        <f>SUM(D65:D66)</f>
        <v>589</v>
      </c>
      <c r="E67" s="129">
        <f>SUM(E65:E66)</f>
        <v>0</v>
      </c>
    </row>
    <row r="68" spans="1:5" s="69" customFormat="1" ht="16.5" customHeight="1" thickBot="1" x14ac:dyDescent="0.35">
      <c r="A68" s="48"/>
      <c r="B68" s="50"/>
      <c r="C68" s="40"/>
      <c r="D68" s="139" t="s">
        <v>74</v>
      </c>
      <c r="E68" s="140">
        <f>SUM(E67,E61,E53,E44,E11)</f>
        <v>0</v>
      </c>
    </row>
    <row r="69" spans="1:5" s="69" customFormat="1" ht="24.95" customHeight="1" thickBot="1" x14ac:dyDescent="0.3">
      <c r="A69" s="68"/>
      <c r="B69" s="50"/>
      <c r="C69" s="137"/>
      <c r="D69" s="50"/>
      <c r="E69" s="50"/>
    </row>
    <row r="70" spans="1:5" ht="16.5" thickBot="1" x14ac:dyDescent="0.3">
      <c r="A70" s="80" t="s">
        <v>61</v>
      </c>
      <c r="B70" s="81"/>
      <c r="C70" s="81"/>
      <c r="D70" s="81"/>
      <c r="E70" s="82"/>
    </row>
    <row r="71" spans="1:5" ht="16.5" thickBot="1" x14ac:dyDescent="0.3">
      <c r="A71" s="83" t="s">
        <v>75</v>
      </c>
      <c r="B71" s="84"/>
      <c r="C71" s="84"/>
      <c r="D71" s="84"/>
      <c r="E71" s="85"/>
    </row>
    <row r="72" spans="1:5" ht="16.5" thickBot="1" x14ac:dyDescent="0.3">
      <c r="A72" s="73" t="s">
        <v>63</v>
      </c>
      <c r="B72" s="74"/>
      <c r="C72" s="74"/>
      <c r="D72" s="74" t="s">
        <v>76</v>
      </c>
      <c r="E72" s="75"/>
    </row>
    <row r="73" spans="1:5" ht="16.5" thickBot="1" x14ac:dyDescent="0.3">
      <c r="A73" s="83" t="s">
        <v>77</v>
      </c>
      <c r="B73" s="84"/>
      <c r="C73" s="84"/>
      <c r="D73" s="84"/>
      <c r="E73" s="85"/>
    </row>
    <row r="74" spans="1:5" s="69" customFormat="1" ht="52.15" customHeight="1" x14ac:dyDescent="0.25">
      <c r="A74" s="141" t="s">
        <v>71</v>
      </c>
      <c r="B74" s="141"/>
      <c r="C74" s="141"/>
      <c r="D74" s="141"/>
      <c r="E74" s="141"/>
    </row>
    <row r="75" spans="1:5" x14ac:dyDescent="0.25">
      <c r="A75" s="69"/>
      <c r="B75" s="69"/>
      <c r="C75" s="137"/>
      <c r="D75" s="50"/>
      <c r="E75" s="50"/>
    </row>
    <row r="76" spans="1:5" ht="16.149999999999999" customHeight="1" x14ac:dyDescent="0.25">
      <c r="A76" s="69"/>
      <c r="B76" s="69"/>
      <c r="C76" s="137"/>
      <c r="D76" s="131"/>
      <c r="E76" s="50"/>
    </row>
    <row r="77" spans="1:5" ht="16.149999999999999" customHeight="1" x14ac:dyDescent="0.25">
      <c r="A77" s="69"/>
      <c r="B77" s="69"/>
      <c r="C77" s="137"/>
      <c r="D77" s="69"/>
      <c r="E77" s="69"/>
    </row>
    <row r="78" spans="1:5" x14ac:dyDescent="0.25">
      <c r="A78" s="69"/>
      <c r="B78" s="69"/>
      <c r="C78" s="137"/>
      <c r="D78" s="142" t="s">
        <v>25</v>
      </c>
      <c r="E78" s="69"/>
    </row>
  </sheetData>
  <protectedRanges>
    <protectedRange sqref="A2:IV3" name="Range3"/>
    <protectedRange sqref="C1:C65536" name="Range1"/>
    <protectedRange sqref="A70:IV73" name="Range2"/>
  </protectedRanges>
  <mergeCells count="16">
    <mergeCell ref="A70:E70"/>
    <mergeCell ref="A71:E71"/>
    <mergeCell ref="A73:E73"/>
    <mergeCell ref="A74:E74"/>
    <mergeCell ref="A13:D13"/>
    <mergeCell ref="A14:E14"/>
    <mergeCell ref="A45:D45"/>
    <mergeCell ref="A46:E46"/>
    <mergeCell ref="A55:E55"/>
    <mergeCell ref="A63:E63"/>
    <mergeCell ref="A1:E1"/>
    <mergeCell ref="A5:E5"/>
    <mergeCell ref="A6:E6"/>
    <mergeCell ref="A7:E7"/>
    <mergeCell ref="A9:E9"/>
    <mergeCell ref="A12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8FDEA-1BD0-4F83-94CE-546975F754F4}">
  <dimension ref="A1:E81"/>
  <sheetViews>
    <sheetView workbookViewId="0">
      <selection activeCell="A12" sqref="A12:D12"/>
    </sheetView>
  </sheetViews>
  <sheetFormatPr defaultRowHeight="15.75" x14ac:dyDescent="0.25"/>
  <cols>
    <col min="1" max="1" width="7.5703125" customWidth="1"/>
    <col min="2" max="2" width="53" customWidth="1"/>
    <col min="3" max="3" width="10.7109375" style="143" customWidth="1"/>
    <col min="4" max="4" width="24.7109375" customWidth="1"/>
    <col min="5" max="5" width="21.5703125" customWidth="1"/>
    <col min="257" max="257" width="7.5703125" customWidth="1"/>
    <col min="258" max="258" width="53" customWidth="1"/>
    <col min="259" max="259" width="10.7109375" customWidth="1"/>
    <col min="260" max="260" width="24.7109375" customWidth="1"/>
    <col min="261" max="261" width="21.5703125" customWidth="1"/>
    <col min="513" max="513" width="7.5703125" customWidth="1"/>
    <col min="514" max="514" width="53" customWidth="1"/>
    <col min="515" max="515" width="10.7109375" customWidth="1"/>
    <col min="516" max="516" width="24.7109375" customWidth="1"/>
    <col min="517" max="517" width="21.5703125" customWidth="1"/>
    <col min="769" max="769" width="7.5703125" customWidth="1"/>
    <col min="770" max="770" width="53" customWidth="1"/>
    <col min="771" max="771" width="10.7109375" customWidth="1"/>
    <col min="772" max="772" width="24.7109375" customWidth="1"/>
    <col min="773" max="773" width="21.5703125" customWidth="1"/>
    <col min="1025" max="1025" width="7.5703125" customWidth="1"/>
    <col min="1026" max="1026" width="53" customWidth="1"/>
    <col min="1027" max="1027" width="10.7109375" customWidth="1"/>
    <col min="1028" max="1028" width="24.7109375" customWidth="1"/>
    <col min="1029" max="1029" width="21.5703125" customWidth="1"/>
    <col min="1281" max="1281" width="7.5703125" customWidth="1"/>
    <col min="1282" max="1282" width="53" customWidth="1"/>
    <col min="1283" max="1283" width="10.7109375" customWidth="1"/>
    <col min="1284" max="1284" width="24.7109375" customWidth="1"/>
    <col min="1285" max="1285" width="21.5703125" customWidth="1"/>
    <col min="1537" max="1537" width="7.5703125" customWidth="1"/>
    <col min="1538" max="1538" width="53" customWidth="1"/>
    <col min="1539" max="1539" width="10.7109375" customWidth="1"/>
    <col min="1540" max="1540" width="24.7109375" customWidth="1"/>
    <col min="1541" max="1541" width="21.5703125" customWidth="1"/>
    <col min="1793" max="1793" width="7.5703125" customWidth="1"/>
    <col min="1794" max="1794" width="53" customWidth="1"/>
    <col min="1795" max="1795" width="10.7109375" customWidth="1"/>
    <col min="1796" max="1796" width="24.7109375" customWidth="1"/>
    <col min="1797" max="1797" width="21.5703125" customWidth="1"/>
    <col min="2049" max="2049" width="7.5703125" customWidth="1"/>
    <col min="2050" max="2050" width="53" customWidth="1"/>
    <col min="2051" max="2051" width="10.7109375" customWidth="1"/>
    <col min="2052" max="2052" width="24.7109375" customWidth="1"/>
    <col min="2053" max="2053" width="21.5703125" customWidth="1"/>
    <col min="2305" max="2305" width="7.5703125" customWidth="1"/>
    <col min="2306" max="2306" width="53" customWidth="1"/>
    <col min="2307" max="2307" width="10.7109375" customWidth="1"/>
    <col min="2308" max="2308" width="24.7109375" customWidth="1"/>
    <col min="2309" max="2309" width="21.5703125" customWidth="1"/>
    <col min="2561" max="2561" width="7.5703125" customWidth="1"/>
    <col min="2562" max="2562" width="53" customWidth="1"/>
    <col min="2563" max="2563" width="10.7109375" customWidth="1"/>
    <col min="2564" max="2564" width="24.7109375" customWidth="1"/>
    <col min="2565" max="2565" width="21.5703125" customWidth="1"/>
    <col min="2817" max="2817" width="7.5703125" customWidth="1"/>
    <col min="2818" max="2818" width="53" customWidth="1"/>
    <col min="2819" max="2819" width="10.7109375" customWidth="1"/>
    <col min="2820" max="2820" width="24.7109375" customWidth="1"/>
    <col min="2821" max="2821" width="21.5703125" customWidth="1"/>
    <col min="3073" max="3073" width="7.5703125" customWidth="1"/>
    <col min="3074" max="3074" width="53" customWidth="1"/>
    <col min="3075" max="3075" width="10.7109375" customWidth="1"/>
    <col min="3076" max="3076" width="24.7109375" customWidth="1"/>
    <col min="3077" max="3077" width="21.5703125" customWidth="1"/>
    <col min="3329" max="3329" width="7.5703125" customWidth="1"/>
    <col min="3330" max="3330" width="53" customWidth="1"/>
    <col min="3331" max="3331" width="10.7109375" customWidth="1"/>
    <col min="3332" max="3332" width="24.7109375" customWidth="1"/>
    <col min="3333" max="3333" width="21.5703125" customWidth="1"/>
    <col min="3585" max="3585" width="7.5703125" customWidth="1"/>
    <col min="3586" max="3586" width="53" customWidth="1"/>
    <col min="3587" max="3587" width="10.7109375" customWidth="1"/>
    <col min="3588" max="3588" width="24.7109375" customWidth="1"/>
    <col min="3589" max="3589" width="21.5703125" customWidth="1"/>
    <col min="3841" max="3841" width="7.5703125" customWidth="1"/>
    <col min="3842" max="3842" width="53" customWidth="1"/>
    <col min="3843" max="3843" width="10.7109375" customWidth="1"/>
    <col min="3844" max="3844" width="24.7109375" customWidth="1"/>
    <col min="3845" max="3845" width="21.5703125" customWidth="1"/>
    <col min="4097" max="4097" width="7.5703125" customWidth="1"/>
    <col min="4098" max="4098" width="53" customWidth="1"/>
    <col min="4099" max="4099" width="10.7109375" customWidth="1"/>
    <col min="4100" max="4100" width="24.7109375" customWidth="1"/>
    <col min="4101" max="4101" width="21.5703125" customWidth="1"/>
    <col min="4353" max="4353" width="7.5703125" customWidth="1"/>
    <col min="4354" max="4354" width="53" customWidth="1"/>
    <col min="4355" max="4355" width="10.7109375" customWidth="1"/>
    <col min="4356" max="4356" width="24.7109375" customWidth="1"/>
    <col min="4357" max="4357" width="21.5703125" customWidth="1"/>
    <col min="4609" max="4609" width="7.5703125" customWidth="1"/>
    <col min="4610" max="4610" width="53" customWidth="1"/>
    <col min="4611" max="4611" width="10.7109375" customWidth="1"/>
    <col min="4612" max="4612" width="24.7109375" customWidth="1"/>
    <col min="4613" max="4613" width="21.5703125" customWidth="1"/>
    <col min="4865" max="4865" width="7.5703125" customWidth="1"/>
    <col min="4866" max="4866" width="53" customWidth="1"/>
    <col min="4867" max="4867" width="10.7109375" customWidth="1"/>
    <col min="4868" max="4868" width="24.7109375" customWidth="1"/>
    <col min="4869" max="4869" width="21.5703125" customWidth="1"/>
    <col min="5121" max="5121" width="7.5703125" customWidth="1"/>
    <col min="5122" max="5122" width="53" customWidth="1"/>
    <col min="5123" max="5123" width="10.7109375" customWidth="1"/>
    <col min="5124" max="5124" width="24.7109375" customWidth="1"/>
    <col min="5125" max="5125" width="21.5703125" customWidth="1"/>
    <col min="5377" max="5377" width="7.5703125" customWidth="1"/>
    <col min="5378" max="5378" width="53" customWidth="1"/>
    <col min="5379" max="5379" width="10.7109375" customWidth="1"/>
    <col min="5380" max="5380" width="24.7109375" customWidth="1"/>
    <col min="5381" max="5381" width="21.5703125" customWidth="1"/>
    <col min="5633" max="5633" width="7.5703125" customWidth="1"/>
    <col min="5634" max="5634" width="53" customWidth="1"/>
    <col min="5635" max="5635" width="10.7109375" customWidth="1"/>
    <col min="5636" max="5636" width="24.7109375" customWidth="1"/>
    <col min="5637" max="5637" width="21.5703125" customWidth="1"/>
    <col min="5889" max="5889" width="7.5703125" customWidth="1"/>
    <col min="5890" max="5890" width="53" customWidth="1"/>
    <col min="5891" max="5891" width="10.7109375" customWidth="1"/>
    <col min="5892" max="5892" width="24.7109375" customWidth="1"/>
    <col min="5893" max="5893" width="21.5703125" customWidth="1"/>
    <col min="6145" max="6145" width="7.5703125" customWidth="1"/>
    <col min="6146" max="6146" width="53" customWidth="1"/>
    <col min="6147" max="6147" width="10.7109375" customWidth="1"/>
    <col min="6148" max="6148" width="24.7109375" customWidth="1"/>
    <col min="6149" max="6149" width="21.5703125" customWidth="1"/>
    <col min="6401" max="6401" width="7.5703125" customWidth="1"/>
    <col min="6402" max="6402" width="53" customWidth="1"/>
    <col min="6403" max="6403" width="10.7109375" customWidth="1"/>
    <col min="6404" max="6404" width="24.7109375" customWidth="1"/>
    <col min="6405" max="6405" width="21.5703125" customWidth="1"/>
    <col min="6657" max="6657" width="7.5703125" customWidth="1"/>
    <col min="6658" max="6658" width="53" customWidth="1"/>
    <col min="6659" max="6659" width="10.7109375" customWidth="1"/>
    <col min="6660" max="6660" width="24.7109375" customWidth="1"/>
    <col min="6661" max="6661" width="21.5703125" customWidth="1"/>
    <col min="6913" max="6913" width="7.5703125" customWidth="1"/>
    <col min="6914" max="6914" width="53" customWidth="1"/>
    <col min="6915" max="6915" width="10.7109375" customWidth="1"/>
    <col min="6916" max="6916" width="24.7109375" customWidth="1"/>
    <col min="6917" max="6917" width="21.5703125" customWidth="1"/>
    <col min="7169" max="7169" width="7.5703125" customWidth="1"/>
    <col min="7170" max="7170" width="53" customWidth="1"/>
    <col min="7171" max="7171" width="10.7109375" customWidth="1"/>
    <col min="7172" max="7172" width="24.7109375" customWidth="1"/>
    <col min="7173" max="7173" width="21.5703125" customWidth="1"/>
    <col min="7425" max="7425" width="7.5703125" customWidth="1"/>
    <col min="7426" max="7426" width="53" customWidth="1"/>
    <col min="7427" max="7427" width="10.7109375" customWidth="1"/>
    <col min="7428" max="7428" width="24.7109375" customWidth="1"/>
    <col min="7429" max="7429" width="21.5703125" customWidth="1"/>
    <col min="7681" max="7681" width="7.5703125" customWidth="1"/>
    <col min="7682" max="7682" width="53" customWidth="1"/>
    <col min="7683" max="7683" width="10.7109375" customWidth="1"/>
    <col min="7684" max="7684" width="24.7109375" customWidth="1"/>
    <col min="7685" max="7685" width="21.5703125" customWidth="1"/>
    <col min="7937" max="7937" width="7.5703125" customWidth="1"/>
    <col min="7938" max="7938" width="53" customWidth="1"/>
    <col min="7939" max="7939" width="10.7109375" customWidth="1"/>
    <col min="7940" max="7940" width="24.7109375" customWidth="1"/>
    <col min="7941" max="7941" width="21.5703125" customWidth="1"/>
    <col min="8193" max="8193" width="7.5703125" customWidth="1"/>
    <col min="8194" max="8194" width="53" customWidth="1"/>
    <col min="8195" max="8195" width="10.7109375" customWidth="1"/>
    <col min="8196" max="8196" width="24.7109375" customWidth="1"/>
    <col min="8197" max="8197" width="21.5703125" customWidth="1"/>
    <col min="8449" max="8449" width="7.5703125" customWidth="1"/>
    <col min="8450" max="8450" width="53" customWidth="1"/>
    <col min="8451" max="8451" width="10.7109375" customWidth="1"/>
    <col min="8452" max="8452" width="24.7109375" customWidth="1"/>
    <col min="8453" max="8453" width="21.5703125" customWidth="1"/>
    <col min="8705" max="8705" width="7.5703125" customWidth="1"/>
    <col min="8706" max="8706" width="53" customWidth="1"/>
    <col min="8707" max="8707" width="10.7109375" customWidth="1"/>
    <col min="8708" max="8708" width="24.7109375" customWidth="1"/>
    <col min="8709" max="8709" width="21.5703125" customWidth="1"/>
    <col min="8961" max="8961" width="7.5703125" customWidth="1"/>
    <col min="8962" max="8962" width="53" customWidth="1"/>
    <col min="8963" max="8963" width="10.7109375" customWidth="1"/>
    <col min="8964" max="8964" width="24.7109375" customWidth="1"/>
    <col min="8965" max="8965" width="21.5703125" customWidth="1"/>
    <col min="9217" max="9217" width="7.5703125" customWidth="1"/>
    <col min="9218" max="9218" width="53" customWidth="1"/>
    <col min="9219" max="9219" width="10.7109375" customWidth="1"/>
    <col min="9220" max="9220" width="24.7109375" customWidth="1"/>
    <col min="9221" max="9221" width="21.5703125" customWidth="1"/>
    <col min="9473" max="9473" width="7.5703125" customWidth="1"/>
    <col min="9474" max="9474" width="53" customWidth="1"/>
    <col min="9475" max="9475" width="10.7109375" customWidth="1"/>
    <col min="9476" max="9476" width="24.7109375" customWidth="1"/>
    <col min="9477" max="9477" width="21.5703125" customWidth="1"/>
    <col min="9729" max="9729" width="7.5703125" customWidth="1"/>
    <col min="9730" max="9730" width="53" customWidth="1"/>
    <col min="9731" max="9731" width="10.7109375" customWidth="1"/>
    <col min="9732" max="9732" width="24.7109375" customWidth="1"/>
    <col min="9733" max="9733" width="21.5703125" customWidth="1"/>
    <col min="9985" max="9985" width="7.5703125" customWidth="1"/>
    <col min="9986" max="9986" width="53" customWidth="1"/>
    <col min="9987" max="9987" width="10.7109375" customWidth="1"/>
    <col min="9988" max="9988" width="24.7109375" customWidth="1"/>
    <col min="9989" max="9989" width="21.5703125" customWidth="1"/>
    <col min="10241" max="10241" width="7.5703125" customWidth="1"/>
    <col min="10242" max="10242" width="53" customWidth="1"/>
    <col min="10243" max="10243" width="10.7109375" customWidth="1"/>
    <col min="10244" max="10244" width="24.7109375" customWidth="1"/>
    <col min="10245" max="10245" width="21.5703125" customWidth="1"/>
    <col min="10497" max="10497" width="7.5703125" customWidth="1"/>
    <col min="10498" max="10498" width="53" customWidth="1"/>
    <col min="10499" max="10499" width="10.7109375" customWidth="1"/>
    <col min="10500" max="10500" width="24.7109375" customWidth="1"/>
    <col min="10501" max="10501" width="21.5703125" customWidth="1"/>
    <col min="10753" max="10753" width="7.5703125" customWidth="1"/>
    <col min="10754" max="10754" width="53" customWidth="1"/>
    <col min="10755" max="10755" width="10.7109375" customWidth="1"/>
    <col min="10756" max="10756" width="24.7109375" customWidth="1"/>
    <col min="10757" max="10757" width="21.5703125" customWidth="1"/>
    <col min="11009" max="11009" width="7.5703125" customWidth="1"/>
    <col min="11010" max="11010" width="53" customWidth="1"/>
    <col min="11011" max="11011" width="10.7109375" customWidth="1"/>
    <col min="11012" max="11012" width="24.7109375" customWidth="1"/>
    <col min="11013" max="11013" width="21.5703125" customWidth="1"/>
    <col min="11265" max="11265" width="7.5703125" customWidth="1"/>
    <col min="11266" max="11266" width="53" customWidth="1"/>
    <col min="11267" max="11267" width="10.7109375" customWidth="1"/>
    <col min="11268" max="11268" width="24.7109375" customWidth="1"/>
    <col min="11269" max="11269" width="21.5703125" customWidth="1"/>
    <col min="11521" max="11521" width="7.5703125" customWidth="1"/>
    <col min="11522" max="11522" width="53" customWidth="1"/>
    <col min="11523" max="11523" width="10.7109375" customWidth="1"/>
    <col min="11524" max="11524" width="24.7109375" customWidth="1"/>
    <col min="11525" max="11525" width="21.5703125" customWidth="1"/>
    <col min="11777" max="11777" width="7.5703125" customWidth="1"/>
    <col min="11778" max="11778" width="53" customWidth="1"/>
    <col min="11779" max="11779" width="10.7109375" customWidth="1"/>
    <col min="11780" max="11780" width="24.7109375" customWidth="1"/>
    <col min="11781" max="11781" width="21.5703125" customWidth="1"/>
    <col min="12033" max="12033" width="7.5703125" customWidth="1"/>
    <col min="12034" max="12034" width="53" customWidth="1"/>
    <col min="12035" max="12035" width="10.7109375" customWidth="1"/>
    <col min="12036" max="12036" width="24.7109375" customWidth="1"/>
    <col min="12037" max="12037" width="21.5703125" customWidth="1"/>
    <col min="12289" max="12289" width="7.5703125" customWidth="1"/>
    <col min="12290" max="12290" width="53" customWidth="1"/>
    <col min="12291" max="12291" width="10.7109375" customWidth="1"/>
    <col min="12292" max="12292" width="24.7109375" customWidth="1"/>
    <col min="12293" max="12293" width="21.5703125" customWidth="1"/>
    <col min="12545" max="12545" width="7.5703125" customWidth="1"/>
    <col min="12546" max="12546" width="53" customWidth="1"/>
    <col min="12547" max="12547" width="10.7109375" customWidth="1"/>
    <col min="12548" max="12548" width="24.7109375" customWidth="1"/>
    <col min="12549" max="12549" width="21.5703125" customWidth="1"/>
    <col min="12801" max="12801" width="7.5703125" customWidth="1"/>
    <col min="12802" max="12802" width="53" customWidth="1"/>
    <col min="12803" max="12803" width="10.7109375" customWidth="1"/>
    <col min="12804" max="12804" width="24.7109375" customWidth="1"/>
    <col min="12805" max="12805" width="21.5703125" customWidth="1"/>
    <col min="13057" max="13057" width="7.5703125" customWidth="1"/>
    <col min="13058" max="13058" width="53" customWidth="1"/>
    <col min="13059" max="13059" width="10.7109375" customWidth="1"/>
    <col min="13060" max="13060" width="24.7109375" customWidth="1"/>
    <col min="13061" max="13061" width="21.5703125" customWidth="1"/>
    <col min="13313" max="13313" width="7.5703125" customWidth="1"/>
    <col min="13314" max="13314" width="53" customWidth="1"/>
    <col min="13315" max="13315" width="10.7109375" customWidth="1"/>
    <col min="13316" max="13316" width="24.7109375" customWidth="1"/>
    <col min="13317" max="13317" width="21.5703125" customWidth="1"/>
    <col min="13569" max="13569" width="7.5703125" customWidth="1"/>
    <col min="13570" max="13570" width="53" customWidth="1"/>
    <col min="13571" max="13571" width="10.7109375" customWidth="1"/>
    <col min="13572" max="13572" width="24.7109375" customWidth="1"/>
    <col min="13573" max="13573" width="21.5703125" customWidth="1"/>
    <col min="13825" max="13825" width="7.5703125" customWidth="1"/>
    <col min="13826" max="13826" width="53" customWidth="1"/>
    <col min="13827" max="13827" width="10.7109375" customWidth="1"/>
    <col min="13828" max="13828" width="24.7109375" customWidth="1"/>
    <col min="13829" max="13829" width="21.5703125" customWidth="1"/>
    <col min="14081" max="14081" width="7.5703125" customWidth="1"/>
    <col min="14082" max="14082" width="53" customWidth="1"/>
    <col min="14083" max="14083" width="10.7109375" customWidth="1"/>
    <col min="14084" max="14084" width="24.7109375" customWidth="1"/>
    <col min="14085" max="14085" width="21.5703125" customWidth="1"/>
    <col min="14337" max="14337" width="7.5703125" customWidth="1"/>
    <col min="14338" max="14338" width="53" customWidth="1"/>
    <col min="14339" max="14339" width="10.7109375" customWidth="1"/>
    <col min="14340" max="14340" width="24.7109375" customWidth="1"/>
    <col min="14341" max="14341" width="21.5703125" customWidth="1"/>
    <col min="14593" max="14593" width="7.5703125" customWidth="1"/>
    <col min="14594" max="14594" width="53" customWidth="1"/>
    <col min="14595" max="14595" width="10.7109375" customWidth="1"/>
    <col min="14596" max="14596" width="24.7109375" customWidth="1"/>
    <col min="14597" max="14597" width="21.5703125" customWidth="1"/>
    <col min="14849" max="14849" width="7.5703125" customWidth="1"/>
    <col min="14850" max="14850" width="53" customWidth="1"/>
    <col min="14851" max="14851" width="10.7109375" customWidth="1"/>
    <col min="14852" max="14852" width="24.7109375" customWidth="1"/>
    <col min="14853" max="14853" width="21.5703125" customWidth="1"/>
    <col min="15105" max="15105" width="7.5703125" customWidth="1"/>
    <col min="15106" max="15106" width="53" customWidth="1"/>
    <col min="15107" max="15107" width="10.7109375" customWidth="1"/>
    <col min="15108" max="15108" width="24.7109375" customWidth="1"/>
    <col min="15109" max="15109" width="21.5703125" customWidth="1"/>
    <col min="15361" max="15361" width="7.5703125" customWidth="1"/>
    <col min="15362" max="15362" width="53" customWidth="1"/>
    <col min="15363" max="15363" width="10.7109375" customWidth="1"/>
    <col min="15364" max="15364" width="24.7109375" customWidth="1"/>
    <col min="15365" max="15365" width="21.5703125" customWidth="1"/>
    <col min="15617" max="15617" width="7.5703125" customWidth="1"/>
    <col min="15618" max="15618" width="53" customWidth="1"/>
    <col min="15619" max="15619" width="10.7109375" customWidth="1"/>
    <col min="15620" max="15620" width="24.7109375" customWidth="1"/>
    <col min="15621" max="15621" width="21.5703125" customWidth="1"/>
    <col min="15873" max="15873" width="7.5703125" customWidth="1"/>
    <col min="15874" max="15874" width="53" customWidth="1"/>
    <col min="15875" max="15875" width="10.7109375" customWidth="1"/>
    <col min="15876" max="15876" width="24.7109375" customWidth="1"/>
    <col min="15877" max="15877" width="21.5703125" customWidth="1"/>
    <col min="16129" max="16129" width="7.5703125" customWidth="1"/>
    <col min="16130" max="16130" width="53" customWidth="1"/>
    <col min="16131" max="16131" width="10.7109375" customWidth="1"/>
    <col min="16132" max="16132" width="24.7109375" customWidth="1"/>
    <col min="16133" max="16133" width="21.5703125" customWidth="1"/>
  </cols>
  <sheetData>
    <row r="1" spans="1:5" ht="18.75" x14ac:dyDescent="0.3">
      <c r="A1" s="90" t="s">
        <v>0</v>
      </c>
      <c r="B1" s="90"/>
      <c r="C1" s="90"/>
      <c r="D1" s="90"/>
      <c r="E1" s="90"/>
    </row>
    <row r="2" spans="1:5" x14ac:dyDescent="0.25">
      <c r="A2" s="144" t="s">
        <v>1</v>
      </c>
      <c r="B2" s="144"/>
      <c r="C2" s="2"/>
      <c r="D2" s="144"/>
      <c r="E2" s="144"/>
    </row>
    <row r="3" spans="1:5" x14ac:dyDescent="0.25">
      <c r="A3" s="144" t="s">
        <v>2</v>
      </c>
      <c r="B3" s="144"/>
      <c r="C3" s="2"/>
      <c r="D3" s="144"/>
      <c r="E3" s="144"/>
    </row>
    <row r="4" spans="1:5" ht="16.5" customHeight="1" thickBot="1" x14ac:dyDescent="0.3">
      <c r="A4" s="145"/>
      <c r="B4" s="145"/>
      <c r="C4" s="145"/>
      <c r="D4" s="145"/>
      <c r="E4" s="71"/>
    </row>
    <row r="5" spans="1:5" ht="36.75" customHeight="1" thickBot="1" x14ac:dyDescent="0.3">
      <c r="A5" s="91" t="s">
        <v>72</v>
      </c>
      <c r="B5" s="92"/>
      <c r="C5" s="92"/>
      <c r="D5" s="92"/>
      <c r="E5" s="93"/>
    </row>
    <row r="6" spans="1:5" ht="16.5" customHeight="1" x14ac:dyDescent="0.25">
      <c r="A6" s="146"/>
      <c r="B6" s="146"/>
      <c r="C6" s="146"/>
      <c r="D6" s="146"/>
      <c r="E6" s="146"/>
    </row>
    <row r="7" spans="1:5" ht="16.5" customHeight="1" x14ac:dyDescent="0.25">
      <c r="A7" s="95"/>
      <c r="B7" s="95"/>
      <c r="C7" s="95"/>
      <c r="D7" s="95"/>
      <c r="E7" s="95"/>
    </row>
    <row r="8" spans="1:5" ht="16.5" customHeight="1" thickBot="1" x14ac:dyDescent="0.3">
      <c r="A8" s="9"/>
      <c r="B8" s="10"/>
      <c r="C8" s="113"/>
      <c r="D8" s="11"/>
      <c r="E8" s="71"/>
    </row>
    <row r="9" spans="1:5" ht="20.100000000000001" customHeight="1" thickBot="1" x14ac:dyDescent="0.3">
      <c r="A9" s="77" t="s">
        <v>78</v>
      </c>
      <c r="B9" s="78"/>
      <c r="C9" s="78"/>
      <c r="D9" s="78"/>
      <c r="E9" s="79"/>
    </row>
    <row r="10" spans="1:5" ht="39.950000000000003" customHeight="1" thickBot="1" x14ac:dyDescent="0.3">
      <c r="A10" s="12" t="s">
        <v>5</v>
      </c>
      <c r="B10" s="13" t="s">
        <v>6</v>
      </c>
      <c r="C10" s="13" t="s">
        <v>7</v>
      </c>
      <c r="D10" s="14" t="s">
        <v>8</v>
      </c>
      <c r="E10" s="14" t="s">
        <v>9</v>
      </c>
    </row>
    <row r="11" spans="1:5" ht="39.950000000000003" customHeight="1" thickBot="1" x14ac:dyDescent="0.3">
      <c r="A11" s="12">
        <v>1</v>
      </c>
      <c r="B11" s="15" t="s">
        <v>79</v>
      </c>
      <c r="C11" s="13">
        <v>0</v>
      </c>
      <c r="D11" s="47">
        <f>60941+510</f>
        <v>61451</v>
      </c>
      <c r="E11" s="47">
        <f>C11*D11</f>
        <v>0</v>
      </c>
    </row>
    <row r="12" spans="1:5" ht="20.100000000000001" customHeight="1" thickBot="1" x14ac:dyDescent="0.3">
      <c r="A12" s="89"/>
      <c r="B12" s="89"/>
      <c r="C12" s="89"/>
      <c r="D12" s="89"/>
      <c r="E12" s="71"/>
    </row>
    <row r="13" spans="1:5" ht="24.95" customHeight="1" thickBot="1" x14ac:dyDescent="0.3">
      <c r="A13" s="77" t="s">
        <v>11</v>
      </c>
      <c r="B13" s="78"/>
      <c r="C13" s="78"/>
      <c r="D13" s="78"/>
      <c r="E13" s="79"/>
    </row>
    <row r="14" spans="1:5" ht="16.5" customHeight="1" thickBot="1" x14ac:dyDescent="0.3">
      <c r="A14" s="12" t="s">
        <v>5</v>
      </c>
      <c r="B14" s="13" t="s">
        <v>6</v>
      </c>
      <c r="C14" s="13" t="s">
        <v>7</v>
      </c>
      <c r="D14" s="13" t="s">
        <v>12</v>
      </c>
      <c r="E14" s="13" t="s">
        <v>12</v>
      </c>
    </row>
    <row r="15" spans="1:5" ht="16.5" customHeight="1" thickBot="1" x14ac:dyDescent="0.3">
      <c r="A15" s="18">
        <v>1</v>
      </c>
      <c r="B15" s="19" t="s">
        <v>13</v>
      </c>
      <c r="C15" s="20">
        <v>0</v>
      </c>
      <c r="D15" s="24">
        <v>3877</v>
      </c>
      <c r="E15" s="24">
        <f>C15*D15</f>
        <v>0</v>
      </c>
    </row>
    <row r="16" spans="1:5" ht="16.5" customHeight="1" thickBot="1" x14ac:dyDescent="0.3">
      <c r="A16" s="18">
        <v>2</v>
      </c>
      <c r="B16" s="19" t="s">
        <v>14</v>
      </c>
      <c r="C16" s="20">
        <v>0</v>
      </c>
      <c r="D16" s="24">
        <v>3277</v>
      </c>
      <c r="E16" s="24">
        <f t="shared" ref="E16:E42" si="0">C16*D16</f>
        <v>0</v>
      </c>
    </row>
    <row r="17" spans="1:5" ht="16.5" customHeight="1" thickBot="1" x14ac:dyDescent="0.3">
      <c r="A17" s="18">
        <v>3</v>
      </c>
      <c r="B17" s="19" t="s">
        <v>15</v>
      </c>
      <c r="C17" s="20">
        <v>0</v>
      </c>
      <c r="D17" s="24">
        <v>1</v>
      </c>
      <c r="E17" s="24">
        <f t="shared" si="0"/>
        <v>0</v>
      </c>
    </row>
    <row r="18" spans="1:5" ht="16.5" customHeight="1" thickBot="1" x14ac:dyDescent="0.3">
      <c r="A18" s="18">
        <v>4</v>
      </c>
      <c r="B18" s="19" t="s">
        <v>16</v>
      </c>
      <c r="C18" s="20">
        <v>0</v>
      </c>
      <c r="D18" s="24">
        <v>1212</v>
      </c>
      <c r="E18" s="24">
        <f t="shared" si="0"/>
        <v>0</v>
      </c>
    </row>
    <row r="19" spans="1:5" ht="16.5" customHeight="1" thickBot="1" x14ac:dyDescent="0.3">
      <c r="A19" s="18">
        <v>5</v>
      </c>
      <c r="B19" s="19" t="s">
        <v>17</v>
      </c>
      <c r="C19" s="20">
        <v>0</v>
      </c>
      <c r="D19" s="24">
        <v>6931</v>
      </c>
      <c r="E19" s="24">
        <f t="shared" si="0"/>
        <v>0</v>
      </c>
    </row>
    <row r="20" spans="1:5" ht="16.5" customHeight="1" thickBot="1" x14ac:dyDescent="0.3">
      <c r="A20" s="18">
        <v>6</v>
      </c>
      <c r="B20" s="19" t="s">
        <v>18</v>
      </c>
      <c r="C20" s="20">
        <v>0</v>
      </c>
      <c r="D20" s="24">
        <v>795</v>
      </c>
      <c r="E20" s="24">
        <f t="shared" si="0"/>
        <v>0</v>
      </c>
    </row>
    <row r="21" spans="1:5" ht="16.5" customHeight="1" thickBot="1" x14ac:dyDescent="0.3">
      <c r="A21" s="18">
        <v>7</v>
      </c>
      <c r="B21" s="19" t="s">
        <v>19</v>
      </c>
      <c r="C21" s="20">
        <v>0</v>
      </c>
      <c r="D21" s="24">
        <v>334</v>
      </c>
      <c r="E21" s="24">
        <f t="shared" si="0"/>
        <v>0</v>
      </c>
    </row>
    <row r="22" spans="1:5" ht="16.5" customHeight="1" thickBot="1" x14ac:dyDescent="0.3">
      <c r="A22" s="101">
        <v>8</v>
      </c>
      <c r="B22" s="102" t="s">
        <v>68</v>
      </c>
      <c r="C22" s="20">
        <v>0</v>
      </c>
      <c r="D22" s="24">
        <v>459</v>
      </c>
      <c r="E22" s="24">
        <f t="shared" si="0"/>
        <v>0</v>
      </c>
    </row>
    <row r="23" spans="1:5" ht="16.5" customHeight="1" thickBot="1" x14ac:dyDescent="0.3">
      <c r="A23" s="18">
        <v>9</v>
      </c>
      <c r="B23" s="19" t="s">
        <v>21</v>
      </c>
      <c r="C23" s="20">
        <v>0</v>
      </c>
      <c r="D23" s="24">
        <v>-759</v>
      </c>
      <c r="E23" s="24">
        <f t="shared" si="0"/>
        <v>0</v>
      </c>
    </row>
    <row r="24" spans="1:5" ht="16.5" customHeight="1" thickBot="1" x14ac:dyDescent="0.3">
      <c r="A24" s="18">
        <v>10</v>
      </c>
      <c r="B24" s="19" t="s">
        <v>22</v>
      </c>
      <c r="C24" s="20">
        <v>0</v>
      </c>
      <c r="D24" s="24">
        <v>1585</v>
      </c>
      <c r="E24" s="24">
        <f t="shared" si="0"/>
        <v>0</v>
      </c>
    </row>
    <row r="25" spans="1:5" ht="16.5" customHeight="1" thickBot="1" x14ac:dyDescent="0.3">
      <c r="A25" s="18">
        <v>11</v>
      </c>
      <c r="B25" s="19" t="s">
        <v>23</v>
      </c>
      <c r="C25" s="20">
        <v>0</v>
      </c>
      <c r="D25" s="24">
        <v>165</v>
      </c>
      <c r="E25" s="24">
        <f t="shared" si="0"/>
        <v>0</v>
      </c>
    </row>
    <row r="26" spans="1:5" ht="16.5" customHeight="1" thickBot="1" x14ac:dyDescent="0.3">
      <c r="A26" s="25">
        <v>12</v>
      </c>
      <c r="B26" s="26" t="s">
        <v>24</v>
      </c>
      <c r="C26" s="27"/>
      <c r="D26" s="28"/>
      <c r="E26" s="28" t="s">
        <v>25</v>
      </c>
    </row>
    <row r="27" spans="1:5" ht="16.5" customHeight="1" thickBot="1" x14ac:dyDescent="0.3">
      <c r="A27" s="18"/>
      <c r="B27" s="19" t="s">
        <v>26</v>
      </c>
      <c r="C27" s="20">
        <v>0</v>
      </c>
      <c r="D27" s="24">
        <v>460</v>
      </c>
      <c r="E27" s="24">
        <f t="shared" si="0"/>
        <v>0</v>
      </c>
    </row>
    <row r="28" spans="1:5" ht="16.5" customHeight="1" thickBot="1" x14ac:dyDescent="0.3">
      <c r="A28" s="18"/>
      <c r="B28" s="19" t="s">
        <v>27</v>
      </c>
      <c r="C28" s="20">
        <v>0</v>
      </c>
      <c r="D28" s="24">
        <v>264</v>
      </c>
      <c r="E28" s="24">
        <f t="shared" si="0"/>
        <v>0</v>
      </c>
    </row>
    <row r="29" spans="1:5" ht="16.5" customHeight="1" thickBot="1" x14ac:dyDescent="0.3">
      <c r="A29" s="18">
        <v>13</v>
      </c>
      <c r="B29" s="19" t="s">
        <v>28</v>
      </c>
      <c r="C29" s="20">
        <v>0</v>
      </c>
      <c r="D29" s="24">
        <v>-300</v>
      </c>
      <c r="E29" s="24">
        <f t="shared" si="0"/>
        <v>0</v>
      </c>
    </row>
    <row r="30" spans="1:5" ht="16.5" customHeight="1" thickBot="1" x14ac:dyDescent="0.3">
      <c r="A30" s="25">
        <v>14</v>
      </c>
      <c r="B30" s="26" t="s">
        <v>69</v>
      </c>
      <c r="C30" s="27"/>
      <c r="D30" s="104"/>
      <c r="E30" s="104" t="s">
        <v>25</v>
      </c>
    </row>
    <row r="31" spans="1:5" ht="16.5" customHeight="1" thickBot="1" x14ac:dyDescent="0.3">
      <c r="A31" s="25">
        <v>15</v>
      </c>
      <c r="B31" s="26" t="s">
        <v>69</v>
      </c>
      <c r="C31" s="27"/>
      <c r="D31" s="104"/>
      <c r="E31" s="104" t="s">
        <v>25</v>
      </c>
    </row>
    <row r="32" spans="1:5" ht="16.5" customHeight="1" thickBot="1" x14ac:dyDescent="0.3">
      <c r="A32" s="25">
        <v>16</v>
      </c>
      <c r="B32" s="26" t="s">
        <v>31</v>
      </c>
      <c r="C32" s="27"/>
      <c r="D32" s="28"/>
      <c r="E32" s="28" t="s">
        <v>25</v>
      </c>
    </row>
    <row r="33" spans="1:5" ht="16.5" customHeight="1" thickBot="1" x14ac:dyDescent="0.3">
      <c r="A33" s="18"/>
      <c r="B33" s="19" t="s">
        <v>32</v>
      </c>
      <c r="C33" s="20">
        <v>0</v>
      </c>
      <c r="D33" s="24">
        <v>1800</v>
      </c>
      <c r="E33" s="24">
        <f t="shared" si="0"/>
        <v>0</v>
      </c>
    </row>
    <row r="34" spans="1:5" ht="16.5" customHeight="1" thickBot="1" x14ac:dyDescent="0.3">
      <c r="A34" s="18"/>
      <c r="B34" s="19" t="s">
        <v>33</v>
      </c>
      <c r="C34" s="20">
        <v>0</v>
      </c>
      <c r="D34" s="24">
        <v>80</v>
      </c>
      <c r="E34" s="24">
        <f t="shared" si="0"/>
        <v>0</v>
      </c>
    </row>
    <row r="35" spans="1:5" ht="16.5" customHeight="1" thickBot="1" x14ac:dyDescent="0.3">
      <c r="A35" s="18">
        <v>17</v>
      </c>
      <c r="B35" s="19" t="s">
        <v>34</v>
      </c>
      <c r="C35" s="20">
        <v>0</v>
      </c>
      <c r="D35" s="24">
        <v>1</v>
      </c>
      <c r="E35" s="24">
        <f t="shared" si="0"/>
        <v>0</v>
      </c>
    </row>
    <row r="36" spans="1:5" ht="16.5" customHeight="1" thickBot="1" x14ac:dyDescent="0.3">
      <c r="A36" s="18">
        <v>18</v>
      </c>
      <c r="B36" s="19" t="s">
        <v>35</v>
      </c>
      <c r="C36" s="20">
        <v>0</v>
      </c>
      <c r="D36" s="24">
        <v>271</v>
      </c>
      <c r="E36" s="24">
        <f t="shared" si="0"/>
        <v>0</v>
      </c>
    </row>
    <row r="37" spans="1:5" ht="16.5" customHeight="1" thickBot="1" x14ac:dyDescent="0.3">
      <c r="A37" s="18">
        <v>19</v>
      </c>
      <c r="B37" s="19" t="s">
        <v>36</v>
      </c>
      <c r="C37" s="20">
        <v>0</v>
      </c>
      <c r="D37" s="24">
        <v>16880</v>
      </c>
      <c r="E37" s="118">
        <f t="shared" si="0"/>
        <v>0</v>
      </c>
    </row>
    <row r="38" spans="1:5" ht="16.5" customHeight="1" thickBot="1" x14ac:dyDescent="0.3">
      <c r="A38" s="18">
        <v>20</v>
      </c>
      <c r="B38" s="19" t="s">
        <v>37</v>
      </c>
      <c r="C38" s="20">
        <v>0</v>
      </c>
      <c r="D38" s="24">
        <v>300</v>
      </c>
      <c r="E38" s="33">
        <f t="shared" si="0"/>
        <v>0</v>
      </c>
    </row>
    <row r="39" spans="1:5" ht="16.5" customHeight="1" thickBot="1" x14ac:dyDescent="0.3">
      <c r="A39" s="25">
        <v>21</v>
      </c>
      <c r="B39" s="26" t="s">
        <v>38</v>
      </c>
      <c r="C39" s="27"/>
      <c r="D39" s="28"/>
      <c r="E39" s="28" t="s">
        <v>25</v>
      </c>
    </row>
    <row r="40" spans="1:5" ht="16.5" customHeight="1" thickBot="1" x14ac:dyDescent="0.3">
      <c r="A40" s="18" t="s">
        <v>25</v>
      </c>
      <c r="B40" s="19" t="s">
        <v>39</v>
      </c>
      <c r="C40" s="20">
        <v>0</v>
      </c>
      <c r="D40" s="24">
        <v>220</v>
      </c>
      <c r="E40" s="24">
        <f t="shared" si="0"/>
        <v>0</v>
      </c>
    </row>
    <row r="41" spans="1:5" ht="16.5" customHeight="1" thickBot="1" x14ac:dyDescent="0.3">
      <c r="A41" s="18" t="s">
        <v>25</v>
      </c>
      <c r="B41" s="19" t="s">
        <v>40</v>
      </c>
      <c r="C41" s="20">
        <v>0</v>
      </c>
      <c r="D41" s="24">
        <v>788</v>
      </c>
      <c r="E41" s="24">
        <f t="shared" si="0"/>
        <v>0</v>
      </c>
    </row>
    <row r="42" spans="1:5" ht="16.5" customHeight="1" thickBot="1" x14ac:dyDescent="0.3">
      <c r="A42" s="18">
        <v>22</v>
      </c>
      <c r="B42" s="19" t="s">
        <v>41</v>
      </c>
      <c r="C42" s="20">
        <v>0</v>
      </c>
      <c r="D42" s="24">
        <v>895</v>
      </c>
      <c r="E42" s="24">
        <f t="shared" si="0"/>
        <v>0</v>
      </c>
    </row>
    <row r="43" spans="1:5" ht="16.5" customHeight="1" thickBot="1" x14ac:dyDescent="0.3">
      <c r="A43" s="108"/>
      <c r="B43" s="35" t="s">
        <v>42</v>
      </c>
      <c r="C43" s="106"/>
      <c r="D43" s="47">
        <f>SUM(D15:D42)</f>
        <v>39536</v>
      </c>
      <c r="E43" s="47">
        <f>SUM(E15:E42)</f>
        <v>0</v>
      </c>
    </row>
    <row r="44" spans="1:5" ht="16.5" customHeight="1" thickBot="1" x14ac:dyDescent="0.3">
      <c r="A44" s="147"/>
      <c r="B44" s="148"/>
      <c r="C44" s="148"/>
      <c r="D44" s="149"/>
      <c r="E44" s="71"/>
    </row>
    <row r="45" spans="1:5" ht="16.5" customHeight="1" thickBot="1" x14ac:dyDescent="0.3">
      <c r="A45" s="77" t="s">
        <v>43</v>
      </c>
      <c r="B45" s="78"/>
      <c r="C45" s="78"/>
      <c r="D45" s="78"/>
      <c r="E45" s="79"/>
    </row>
    <row r="46" spans="1:5" ht="16.5" customHeight="1" thickBot="1" x14ac:dyDescent="0.3">
      <c r="A46" s="12" t="s">
        <v>5</v>
      </c>
      <c r="B46" s="13" t="s">
        <v>6</v>
      </c>
      <c r="C46" s="138"/>
      <c r="D46" s="13" t="s">
        <v>12</v>
      </c>
      <c r="E46" s="13" t="s">
        <v>12</v>
      </c>
    </row>
    <row r="47" spans="1:5" ht="16.5" customHeight="1" thickBot="1" x14ac:dyDescent="0.3">
      <c r="A47" s="18">
        <v>23</v>
      </c>
      <c r="B47" s="43" t="s">
        <v>44</v>
      </c>
      <c r="C47" s="20">
        <v>0</v>
      </c>
      <c r="D47" s="24">
        <v>248</v>
      </c>
      <c r="E47" s="24">
        <f>C47*D47</f>
        <v>0</v>
      </c>
    </row>
    <row r="48" spans="1:5" ht="16.5" customHeight="1" thickBot="1" x14ac:dyDescent="0.3">
      <c r="A48" s="18">
        <v>24</v>
      </c>
      <c r="B48" s="43" t="s">
        <v>45</v>
      </c>
      <c r="C48" s="20">
        <v>0</v>
      </c>
      <c r="D48" s="24">
        <v>412</v>
      </c>
      <c r="E48" s="24">
        <f>C48*D48</f>
        <v>0</v>
      </c>
    </row>
    <row r="49" spans="1:5" ht="16.5" customHeight="1" thickBot="1" x14ac:dyDescent="0.3">
      <c r="A49" s="18">
        <v>25</v>
      </c>
      <c r="B49" s="43" t="s">
        <v>46</v>
      </c>
      <c r="C49" s="20">
        <v>0</v>
      </c>
      <c r="D49" s="24">
        <v>508</v>
      </c>
      <c r="E49" s="24">
        <f>C49*D49</f>
        <v>0</v>
      </c>
    </row>
    <row r="50" spans="1:5" ht="16.5" customHeight="1" thickBot="1" x14ac:dyDescent="0.3">
      <c r="A50" s="18">
        <v>26</v>
      </c>
      <c r="B50" s="43" t="s">
        <v>47</v>
      </c>
      <c r="C50" s="20">
        <v>0</v>
      </c>
      <c r="D50" s="24">
        <v>23</v>
      </c>
      <c r="E50" s="24">
        <f>C50*D50</f>
        <v>0</v>
      </c>
    </row>
    <row r="51" spans="1:5" ht="16.5" customHeight="1" thickBot="1" x14ac:dyDescent="0.3">
      <c r="A51" s="18">
        <v>27</v>
      </c>
      <c r="B51" s="43" t="s">
        <v>48</v>
      </c>
      <c r="C51" s="20">
        <v>0</v>
      </c>
      <c r="D51" s="33">
        <v>1</v>
      </c>
      <c r="E51" s="33">
        <f>C51*D51</f>
        <v>0</v>
      </c>
    </row>
    <row r="52" spans="1:5" ht="16.5" customHeight="1" thickBot="1" x14ac:dyDescent="0.3">
      <c r="A52" s="108"/>
      <c r="B52" s="35" t="s">
        <v>49</v>
      </c>
      <c r="C52" s="106"/>
      <c r="D52" s="47">
        <f>SUM(D47:D51)</f>
        <v>1192</v>
      </c>
      <c r="E52" s="47">
        <f>SUM(E47:E51)</f>
        <v>0</v>
      </c>
    </row>
    <row r="53" spans="1:5" ht="16.5" customHeight="1" thickBot="1" x14ac:dyDescent="0.3">
      <c r="A53" s="68"/>
      <c r="B53" s="68"/>
      <c r="C53" s="137"/>
      <c r="D53" s="49"/>
      <c r="E53" s="71"/>
    </row>
    <row r="54" spans="1:5" ht="16.5" customHeight="1" thickBot="1" x14ac:dyDescent="0.3">
      <c r="A54" s="77" t="s">
        <v>50</v>
      </c>
      <c r="B54" s="78"/>
      <c r="C54" s="78"/>
      <c r="D54" s="78"/>
      <c r="E54" s="79"/>
    </row>
    <row r="55" spans="1:5" ht="16.5" customHeight="1" thickBot="1" x14ac:dyDescent="0.3">
      <c r="A55" s="12" t="s">
        <v>5</v>
      </c>
      <c r="B55" s="13" t="s">
        <v>6</v>
      </c>
      <c r="C55" s="138"/>
      <c r="D55" s="13" t="s">
        <v>12</v>
      </c>
      <c r="E55" s="13" t="s">
        <v>12</v>
      </c>
    </row>
    <row r="56" spans="1:5" ht="32.25" thickBot="1" x14ac:dyDescent="0.3">
      <c r="A56" s="18">
        <v>28</v>
      </c>
      <c r="B56" s="51" t="s">
        <v>51</v>
      </c>
      <c r="C56" s="20">
        <v>0</v>
      </c>
      <c r="D56" s="24">
        <v>350</v>
      </c>
      <c r="E56" s="24">
        <f>C56*D56</f>
        <v>0</v>
      </c>
    </row>
    <row r="57" spans="1:5" ht="32.25" thickBot="1" x14ac:dyDescent="0.3">
      <c r="A57" s="18">
        <v>29</v>
      </c>
      <c r="B57" s="51" t="s">
        <v>52</v>
      </c>
      <c r="C57" s="20">
        <v>0</v>
      </c>
      <c r="D57" s="24">
        <v>650</v>
      </c>
      <c r="E57" s="24">
        <f>C57*D57</f>
        <v>0</v>
      </c>
    </row>
    <row r="58" spans="1:5" ht="16.5" customHeight="1" thickBot="1" x14ac:dyDescent="0.3">
      <c r="A58" s="18">
        <v>30</v>
      </c>
      <c r="B58" s="51" t="s">
        <v>53</v>
      </c>
      <c r="C58" s="20">
        <v>0</v>
      </c>
      <c r="D58" s="24">
        <v>3500</v>
      </c>
      <c r="E58" s="24">
        <f>C58*D58</f>
        <v>0</v>
      </c>
    </row>
    <row r="59" spans="1:5" ht="16.5" customHeight="1" thickBot="1" x14ac:dyDescent="0.3">
      <c r="A59" s="18">
        <v>31</v>
      </c>
      <c r="B59" s="51" t="s">
        <v>54</v>
      </c>
      <c r="C59" s="20">
        <v>0</v>
      </c>
      <c r="D59" s="24">
        <v>325</v>
      </c>
      <c r="E59" s="24">
        <f>C59*D59</f>
        <v>0</v>
      </c>
    </row>
    <row r="60" spans="1:5" ht="16.5" customHeight="1" thickBot="1" x14ac:dyDescent="0.3">
      <c r="A60" s="108"/>
      <c r="B60" s="35" t="s">
        <v>55</v>
      </c>
      <c r="C60" s="106"/>
      <c r="D60" s="47">
        <f>SUM(D56:D59)</f>
        <v>4825</v>
      </c>
      <c r="E60" s="47">
        <f>SUM(E56:E59)</f>
        <v>0</v>
      </c>
    </row>
    <row r="61" spans="1:5" ht="16.5" customHeight="1" thickBot="1" x14ac:dyDescent="0.3">
      <c r="A61" s="68"/>
      <c r="B61" s="49"/>
      <c r="C61" s="137"/>
      <c r="D61" s="49"/>
      <c r="E61" s="71"/>
    </row>
    <row r="62" spans="1:5" ht="16.5" customHeight="1" thickBot="1" x14ac:dyDescent="0.3">
      <c r="A62" s="77" t="s">
        <v>56</v>
      </c>
      <c r="B62" s="78"/>
      <c r="C62" s="78"/>
      <c r="D62" s="78"/>
      <c r="E62" s="79"/>
    </row>
    <row r="63" spans="1:5" ht="16.5" customHeight="1" thickBot="1" x14ac:dyDescent="0.3">
      <c r="A63" s="12" t="s">
        <v>5</v>
      </c>
      <c r="B63" s="13" t="s">
        <v>6</v>
      </c>
      <c r="C63" s="138"/>
      <c r="D63" s="13" t="s">
        <v>12</v>
      </c>
      <c r="E63" s="13" t="s">
        <v>12</v>
      </c>
    </row>
    <row r="64" spans="1:5" ht="16.5" customHeight="1" thickBot="1" x14ac:dyDescent="0.3">
      <c r="A64" s="18">
        <v>32</v>
      </c>
      <c r="B64" s="51" t="s">
        <v>57</v>
      </c>
      <c r="C64" s="20">
        <v>0</v>
      </c>
      <c r="D64" s="33">
        <v>-200</v>
      </c>
      <c r="E64" s="24">
        <f>C64*D64</f>
        <v>0</v>
      </c>
    </row>
    <row r="65" spans="1:5" ht="32.25" thickBot="1" x14ac:dyDescent="0.3">
      <c r="A65" s="18">
        <v>33</v>
      </c>
      <c r="B65" s="51" t="s">
        <v>80</v>
      </c>
      <c r="C65" s="20">
        <v>0</v>
      </c>
      <c r="D65" s="33">
        <v>789</v>
      </c>
      <c r="E65" s="24">
        <f>C65*D65</f>
        <v>0</v>
      </c>
    </row>
    <row r="66" spans="1:5" ht="16.5" customHeight="1" thickBot="1" x14ac:dyDescent="0.3">
      <c r="A66" s="105"/>
      <c r="B66" s="46" t="s">
        <v>59</v>
      </c>
      <c r="C66" s="106"/>
      <c r="D66" s="129">
        <f>SUM(D64:D65)</f>
        <v>589</v>
      </c>
      <c r="E66" s="47">
        <f>SUM(E64:E65)</f>
        <v>0</v>
      </c>
    </row>
    <row r="67" spans="1:5" ht="19.5" thickBot="1" x14ac:dyDescent="0.35">
      <c r="A67" s="150"/>
      <c r="B67" s="151"/>
      <c r="C67" s="40"/>
      <c r="D67" s="152" t="s">
        <v>81</v>
      </c>
      <c r="E67" s="140">
        <f>SUM(E11,E43,E52,E60,E66)</f>
        <v>0</v>
      </c>
    </row>
    <row r="68" spans="1:5" ht="24.95" customHeight="1" thickBot="1" x14ac:dyDescent="0.3">
      <c r="A68" s="68"/>
      <c r="B68" s="151"/>
      <c r="C68" s="137"/>
      <c r="D68" s="151"/>
      <c r="E68" s="8"/>
    </row>
    <row r="69" spans="1:5" ht="16.5" thickBot="1" x14ac:dyDescent="0.3">
      <c r="A69" s="80" t="s">
        <v>70</v>
      </c>
      <c r="B69" s="81"/>
      <c r="C69" s="81"/>
      <c r="D69" s="81"/>
      <c r="E69" s="82"/>
    </row>
    <row r="70" spans="1:5" ht="16.149999999999999" customHeight="1" thickBot="1" x14ac:dyDescent="0.3">
      <c r="A70" s="83" t="s">
        <v>62</v>
      </c>
      <c r="B70" s="84"/>
      <c r="C70" s="84"/>
      <c r="D70" s="84"/>
      <c r="E70" s="85"/>
    </row>
    <row r="71" spans="1:5" ht="16.149999999999999" customHeight="1" thickBot="1" x14ac:dyDescent="0.3">
      <c r="A71" s="73" t="s">
        <v>63</v>
      </c>
      <c r="B71" s="74"/>
      <c r="C71" s="74"/>
      <c r="D71" s="74"/>
      <c r="E71" s="75"/>
    </row>
    <row r="72" spans="1:5" ht="16.5" thickBot="1" x14ac:dyDescent="0.3">
      <c r="A72" s="83" t="s">
        <v>64</v>
      </c>
      <c r="B72" s="84"/>
      <c r="C72" s="84"/>
      <c r="D72" s="84"/>
      <c r="E72" s="85"/>
    </row>
    <row r="73" spans="1:5" s="153" customFormat="1" ht="45" customHeight="1" x14ac:dyDescent="0.25">
      <c r="A73" s="141" t="s">
        <v>71</v>
      </c>
      <c r="B73" s="141"/>
      <c r="C73" s="141"/>
      <c r="D73" s="141"/>
      <c r="E73" s="141"/>
    </row>
    <row r="74" spans="1:5" ht="15" x14ac:dyDescent="0.25">
      <c r="A74" s="154"/>
      <c r="B74" s="154"/>
      <c r="C74" s="154"/>
      <c r="D74" s="155"/>
      <c r="E74" s="155"/>
    </row>
    <row r="75" spans="1:5" ht="15" x14ac:dyDescent="0.25">
      <c r="A75" s="154"/>
      <c r="B75" s="154"/>
      <c r="C75" s="154"/>
      <c r="D75" s="156" t="s">
        <v>25</v>
      </c>
      <c r="E75" s="155"/>
    </row>
    <row r="76" spans="1:5" ht="15" x14ac:dyDescent="0.25">
      <c r="A76" s="154"/>
      <c r="B76" s="154"/>
      <c r="C76" s="154"/>
      <c r="D76" s="155"/>
      <c r="E76" s="155"/>
    </row>
    <row r="77" spans="1:5" ht="15.75" customHeight="1" x14ac:dyDescent="0.25">
      <c r="A77" s="154"/>
      <c r="B77" s="154"/>
      <c r="C77" s="154"/>
      <c r="D77" s="155"/>
      <c r="E77" s="155"/>
    </row>
    <row r="78" spans="1:5" x14ac:dyDescent="0.25">
      <c r="A78" s="155"/>
      <c r="B78" s="155"/>
      <c r="C78" s="157"/>
      <c r="D78" s="155"/>
      <c r="E78" s="155"/>
    </row>
    <row r="79" spans="1:5" x14ac:dyDescent="0.25">
      <c r="A79" s="8"/>
      <c r="B79" s="8"/>
      <c r="D79" s="8"/>
      <c r="E79" s="8"/>
    </row>
    <row r="80" spans="1:5" x14ac:dyDescent="0.25">
      <c r="A80" s="8"/>
      <c r="B80" s="8"/>
      <c r="D80" s="8"/>
      <c r="E80" s="8"/>
    </row>
    <row r="81" spans="1:5" x14ac:dyDescent="0.25">
      <c r="A81" s="8"/>
      <c r="B81" s="8"/>
      <c r="D81" s="8"/>
      <c r="E81" s="8"/>
    </row>
  </sheetData>
  <protectedRanges>
    <protectedRange sqref="A2:IV3" name="Range3"/>
    <protectedRange sqref="A69:IV72" name="Range2"/>
    <protectedRange sqref="C1:C65536" name="Range1"/>
  </protectedRanges>
  <mergeCells count="19">
    <mergeCell ref="A77:C77"/>
    <mergeCell ref="A70:E70"/>
    <mergeCell ref="A72:E72"/>
    <mergeCell ref="A73:E73"/>
    <mergeCell ref="A74:C74"/>
    <mergeCell ref="A75:C75"/>
    <mergeCell ref="A76:C76"/>
    <mergeCell ref="A13:E13"/>
    <mergeCell ref="A44:D44"/>
    <mergeCell ref="A45:E45"/>
    <mergeCell ref="A54:E54"/>
    <mergeCell ref="A62:E62"/>
    <mergeCell ref="A69:E69"/>
    <mergeCell ref="A1:E1"/>
    <mergeCell ref="A5:E5"/>
    <mergeCell ref="A6:E6"/>
    <mergeCell ref="A7:E7"/>
    <mergeCell ref="A9:E9"/>
    <mergeCell ref="A12:D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F4E97-F6AD-40CA-AC6B-767406833123}">
  <dimension ref="A2:G17"/>
  <sheetViews>
    <sheetView tabSelected="1" workbookViewId="0">
      <selection activeCell="F18" sqref="F18"/>
    </sheetView>
  </sheetViews>
  <sheetFormatPr defaultRowHeight="15" x14ac:dyDescent="0.25"/>
  <cols>
    <col min="1" max="1" width="46.85546875" customWidth="1"/>
    <col min="2" max="2" width="7.28515625" bestFit="1" customWidth="1"/>
    <col min="3" max="3" width="15.5703125" bestFit="1" customWidth="1"/>
    <col min="4" max="4" width="20.5703125" customWidth="1"/>
  </cols>
  <sheetData>
    <row r="2" spans="1:7" ht="94.5" customHeight="1" x14ac:dyDescent="0.25">
      <c r="A2" s="158" t="s">
        <v>82</v>
      </c>
      <c r="B2" s="159"/>
      <c r="C2" s="160"/>
      <c r="D2" s="161"/>
    </row>
    <row r="3" spans="1:7" ht="18" x14ac:dyDescent="0.25">
      <c r="A3" s="158"/>
      <c r="B3" s="159"/>
      <c r="C3" s="159"/>
      <c r="D3" s="162"/>
    </row>
    <row r="4" spans="1:7" ht="15.75" x14ac:dyDescent="0.25">
      <c r="A4" s="163" t="s">
        <v>83</v>
      </c>
      <c r="B4" s="164" t="s">
        <v>84</v>
      </c>
      <c r="C4" s="165" t="s">
        <v>85</v>
      </c>
      <c r="D4" s="166" t="s">
        <v>86</v>
      </c>
    </row>
    <row r="5" spans="1:7" ht="15.75" x14ac:dyDescent="0.25">
      <c r="A5" s="167" t="s">
        <v>87</v>
      </c>
      <c r="B5" s="168"/>
      <c r="C5" s="169">
        <v>50000</v>
      </c>
      <c r="D5" s="170">
        <f>+B5*+C5</f>
        <v>0</v>
      </c>
    </row>
    <row r="6" spans="1:7" ht="15.75" x14ac:dyDescent="0.25">
      <c r="A6" s="167" t="s">
        <v>88</v>
      </c>
      <c r="B6" s="171"/>
      <c r="C6" s="169">
        <v>50000</v>
      </c>
      <c r="D6" s="170">
        <f>+B6*+C6</f>
        <v>0</v>
      </c>
    </row>
    <row r="7" spans="1:7" ht="15.75" x14ac:dyDescent="0.25">
      <c r="A7" s="172" t="s">
        <v>89</v>
      </c>
      <c r="B7" s="173"/>
      <c r="C7" s="174"/>
      <c r="D7" s="175"/>
    </row>
    <row r="8" spans="1:7" ht="15.75" x14ac:dyDescent="0.25">
      <c r="A8" s="167" t="s">
        <v>90</v>
      </c>
      <c r="B8" s="171"/>
      <c r="C8" s="169" t="s">
        <v>91</v>
      </c>
      <c r="D8" s="170" t="s">
        <v>92</v>
      </c>
    </row>
    <row r="9" spans="1:7" ht="15.75" x14ac:dyDescent="0.25">
      <c r="A9" s="167" t="s">
        <v>93</v>
      </c>
      <c r="B9" s="171"/>
      <c r="C9" s="169" t="s">
        <v>91</v>
      </c>
      <c r="D9" s="170" t="s">
        <v>92</v>
      </c>
    </row>
    <row r="10" spans="1:7" ht="15.75" x14ac:dyDescent="0.25">
      <c r="A10" s="167" t="s">
        <v>94</v>
      </c>
      <c r="B10" s="171"/>
      <c r="C10" s="169" t="s">
        <v>91</v>
      </c>
      <c r="D10" s="170" t="s">
        <v>92</v>
      </c>
      <c r="G10" t="s">
        <v>95</v>
      </c>
    </row>
    <row r="11" spans="1:7" ht="15.75" x14ac:dyDescent="0.25">
      <c r="A11" s="167" t="s">
        <v>96</v>
      </c>
      <c r="B11" s="171"/>
      <c r="C11" s="169" t="s">
        <v>91</v>
      </c>
      <c r="D11" s="170" t="s">
        <v>92</v>
      </c>
    </row>
    <row r="12" spans="1:7" ht="6.75" customHeight="1" x14ac:dyDescent="0.25">
      <c r="A12" s="176"/>
      <c r="B12" s="177"/>
      <c r="C12" s="178"/>
      <c r="D12" s="179"/>
    </row>
    <row r="13" spans="1:7" x14ac:dyDescent="0.25">
      <c r="A13" s="180" t="s">
        <v>97</v>
      </c>
      <c r="B13" s="181"/>
      <c r="C13" s="181"/>
      <c r="D13" s="182">
        <f>D6+D5</f>
        <v>0</v>
      </c>
    </row>
    <row r="14" spans="1:7" x14ac:dyDescent="0.25">
      <c r="A14" s="180" t="s">
        <v>98</v>
      </c>
      <c r="B14" s="181"/>
      <c r="C14" s="181"/>
      <c r="D14" s="182">
        <f>D13*0.2</f>
        <v>0</v>
      </c>
    </row>
    <row r="16" spans="1:7" x14ac:dyDescent="0.25">
      <c r="A16" s="183" t="s">
        <v>99</v>
      </c>
    </row>
    <row r="17" spans="1:1" x14ac:dyDescent="0.25">
      <c r="A17" s="183" t="s">
        <v>100</v>
      </c>
    </row>
  </sheetData>
  <mergeCells count="1">
    <mergeCell ref="C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81A85-71F2-4CF2-8212-F6742A2600B0}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C-2 - Type 1A</vt:lpstr>
      <vt:lpstr>Form C-2 - Type 2A</vt:lpstr>
      <vt:lpstr>Form C-2 - Type 3A</vt:lpstr>
      <vt:lpstr>Form C-2 - Type 4A</vt:lpstr>
      <vt:lpstr>Form - Minivan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Johnston</dc:creator>
  <cp:lastModifiedBy>Nancy Huggins</cp:lastModifiedBy>
  <dcterms:created xsi:type="dcterms:W3CDTF">2017-06-27T17:48:12Z</dcterms:created>
  <dcterms:modified xsi:type="dcterms:W3CDTF">2018-09-25T14:06:30Z</dcterms:modified>
</cp:coreProperties>
</file>